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usuario\Dropbox\000 EVPC\5yr report 2022\EVPC 5 yr report 2018-2022\Annexes used for5yr report to EBVS PDF\EdCom Internal docs related residencies\"/>
    </mc:Choice>
  </mc:AlternateContent>
  <xr:revisionPtr revIDLastSave="0" documentId="8_{00997030-AD47-4A41-BD66-7CCC2F189788}" xr6:coauthVersionLast="47" xr6:coauthVersionMax="47" xr10:uidLastSave="{00000000-0000-0000-0000-000000000000}"/>
  <bookViews>
    <workbookView xWindow="3930" yWindow="690" windowWidth="15375" windowHeight="7875" firstSheet="1" activeTab="4" xr2:uid="{00000000-000D-0000-FFFF-FFFF00000000}"/>
  </bookViews>
  <sheets>
    <sheet name=" FRAMEWORK 4 YEARS" sheetId="3" r:id="rId1"/>
    <sheet name="FRAMEWORK 3 YEARS" sheetId="7" r:id="rId2"/>
    <sheet name="INTERNSHIP ACTIVITIES" sheetId="8" r:id="rId3"/>
    <sheet name="FORM FOR RESIDENCY APPLICATIONS" sheetId="9" r:id="rId4"/>
    <sheet name="FORM FOR REPORTS" sheetId="10"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0" l="1"/>
  <c r="B6" i="10"/>
  <c r="C6" i="10"/>
  <c r="D6" i="10"/>
  <c r="E6" i="10"/>
  <c r="F6" i="10"/>
  <c r="G6" i="10"/>
  <c r="H6" i="10"/>
  <c r="A7" i="10"/>
  <c r="B7" i="10"/>
  <c r="C7" i="10"/>
  <c r="D7" i="10"/>
  <c r="E7" i="10"/>
  <c r="F7" i="10"/>
  <c r="G7" i="10"/>
  <c r="H7" i="10"/>
  <c r="A8" i="10"/>
  <c r="B8" i="10"/>
  <c r="C8" i="10"/>
  <c r="D8" i="10"/>
  <c r="E8" i="10"/>
  <c r="F8" i="10"/>
  <c r="G8" i="10"/>
  <c r="H8" i="10"/>
  <c r="A9" i="10"/>
  <c r="B9" i="10"/>
  <c r="C9" i="10"/>
  <c r="D9" i="10"/>
  <c r="E9" i="10"/>
  <c r="F9" i="10"/>
  <c r="G9" i="10"/>
  <c r="H9" i="10"/>
  <c r="A10" i="10"/>
  <c r="B10" i="10"/>
  <c r="C10" i="10"/>
  <c r="D10" i="10"/>
  <c r="E10" i="10"/>
  <c r="F10" i="10"/>
  <c r="G10" i="10"/>
  <c r="H10" i="10"/>
  <c r="A11" i="10"/>
  <c r="B11" i="10"/>
  <c r="C11" i="10"/>
  <c r="E11" i="10"/>
  <c r="F11" i="10"/>
  <c r="G11" i="10"/>
  <c r="H11" i="10"/>
  <c r="A12" i="10"/>
  <c r="B12" i="10"/>
  <c r="C12" i="10"/>
  <c r="D12" i="10"/>
  <c r="E12" i="10"/>
  <c r="F12" i="10"/>
  <c r="G12" i="10"/>
  <c r="H12" i="10"/>
  <c r="A13" i="10"/>
  <c r="B13" i="10"/>
  <c r="C13" i="10"/>
  <c r="D13" i="10"/>
  <c r="E13" i="10"/>
  <c r="F13" i="10"/>
  <c r="G13" i="10"/>
  <c r="H13" i="10"/>
  <c r="A14" i="10"/>
  <c r="B14" i="10"/>
  <c r="C14" i="10"/>
  <c r="D14" i="10"/>
  <c r="E14" i="10"/>
  <c r="F14" i="10"/>
  <c r="G14" i="10"/>
  <c r="H14" i="10"/>
  <c r="A15" i="10"/>
  <c r="B15" i="10"/>
  <c r="C15" i="10"/>
  <c r="D15" i="10"/>
  <c r="E15" i="10"/>
  <c r="F15" i="10"/>
  <c r="G15" i="10"/>
  <c r="H15" i="10"/>
  <c r="A16" i="10"/>
  <c r="B16" i="10"/>
  <c r="C16" i="10"/>
  <c r="D16" i="10"/>
  <c r="E16" i="10"/>
  <c r="F16" i="10"/>
  <c r="G16" i="10"/>
  <c r="H16" i="10"/>
  <c r="A17" i="10"/>
  <c r="B17" i="10"/>
  <c r="C17" i="10"/>
  <c r="E17" i="10"/>
  <c r="F17" i="10"/>
  <c r="G17" i="10"/>
  <c r="H17" i="10"/>
  <c r="A18" i="10"/>
  <c r="B18" i="10"/>
  <c r="C18" i="10"/>
  <c r="D18" i="10"/>
  <c r="E18" i="10"/>
  <c r="F18" i="10"/>
  <c r="G18" i="10"/>
  <c r="H18" i="10"/>
  <c r="A19" i="10"/>
  <c r="B19" i="10"/>
  <c r="C19" i="10"/>
  <c r="E19" i="10"/>
  <c r="F19" i="10"/>
  <c r="G19" i="10"/>
  <c r="H19" i="10"/>
  <c r="A20" i="10"/>
  <c r="B20" i="10"/>
  <c r="C20" i="10"/>
  <c r="D20" i="10"/>
  <c r="E20" i="10"/>
  <c r="F20" i="10"/>
  <c r="G20" i="10"/>
  <c r="H20" i="10"/>
  <c r="A21" i="10"/>
  <c r="B21" i="10"/>
  <c r="C21" i="10"/>
  <c r="D21" i="10"/>
  <c r="E21" i="10"/>
  <c r="F21" i="10"/>
  <c r="G21" i="10"/>
  <c r="H21" i="10"/>
  <c r="A22" i="10"/>
  <c r="B22" i="10"/>
  <c r="C22" i="10"/>
  <c r="D22" i="10"/>
  <c r="E22" i="10"/>
  <c r="F22" i="10"/>
  <c r="G22" i="10"/>
  <c r="H22" i="10"/>
  <c r="A23" i="10"/>
  <c r="B23" i="10"/>
  <c r="C23" i="10"/>
  <c r="D23" i="10"/>
  <c r="E23" i="10"/>
  <c r="F23" i="10"/>
  <c r="G23" i="10"/>
  <c r="H23" i="10"/>
  <c r="A24" i="10"/>
  <c r="B24" i="10"/>
  <c r="C24" i="10"/>
  <c r="D24" i="10"/>
  <c r="E24" i="10"/>
  <c r="F24" i="10"/>
  <c r="G24" i="10"/>
  <c r="H24" i="10"/>
  <c r="A25" i="10"/>
  <c r="B25" i="10"/>
  <c r="C25" i="10"/>
  <c r="D25" i="10"/>
  <c r="E25" i="10"/>
  <c r="F25" i="10"/>
  <c r="G25" i="10"/>
  <c r="H25" i="10"/>
  <c r="A26" i="10"/>
  <c r="B26" i="10"/>
  <c r="C26" i="10"/>
  <c r="H26" i="10"/>
  <c r="B5" i="10"/>
  <c r="C5" i="10"/>
  <c r="D5" i="10"/>
  <c r="E5" i="10"/>
  <c r="F5" i="10"/>
  <c r="G5" i="10"/>
  <c r="H5" i="10"/>
  <c r="A5" i="10"/>
  <c r="F26" i="9"/>
  <c r="F26" i="10" s="1"/>
  <c r="G26" i="9"/>
  <c r="G26" i="10" s="1"/>
  <c r="E26" i="9"/>
  <c r="E26" i="10" s="1"/>
  <c r="D19" i="9"/>
  <c r="D19" i="10" s="1"/>
  <c r="D17" i="9"/>
  <c r="D17" i="10" s="1"/>
  <c r="F21" i="8"/>
  <c r="F17" i="8"/>
  <c r="F11" i="8"/>
  <c r="F5" i="8"/>
  <c r="F22" i="7"/>
  <c r="E22" i="7"/>
  <c r="F21" i="7"/>
  <c r="E21" i="7"/>
  <c r="F17" i="7"/>
  <c r="F18" i="7" s="1"/>
  <c r="E17" i="7"/>
  <c r="E18" i="7" s="1"/>
  <c r="F15" i="7"/>
  <c r="E15" i="7"/>
  <c r="F14" i="7"/>
  <c r="E14" i="7"/>
  <c r="F13" i="7"/>
  <c r="E13" i="7"/>
  <c r="E16" i="7" s="1"/>
  <c r="F12" i="7"/>
  <c r="E12" i="7"/>
  <c r="E8" i="7"/>
  <c r="F8" i="7"/>
  <c r="E9" i="7"/>
  <c r="F9" i="7"/>
  <c r="E10" i="7"/>
  <c r="F10" i="7"/>
  <c r="E7" i="7"/>
  <c r="F7" i="7"/>
  <c r="D23" i="7"/>
  <c r="E23" i="7"/>
  <c r="D18" i="7"/>
  <c r="D16" i="7"/>
  <c r="D11" i="7"/>
  <c r="F23" i="7" l="1"/>
  <c r="F25" i="8"/>
  <c r="D11" i="9"/>
  <c r="F16" i="7"/>
  <c r="D24" i="7"/>
  <c r="E11" i="7"/>
  <c r="E24" i="7" s="1"/>
  <c r="F11" i="7"/>
  <c r="D23" i="3"/>
  <c r="D11" i="3"/>
  <c r="D26" i="9" l="1"/>
  <c r="D26" i="10" s="1"/>
  <c r="D11" i="10"/>
  <c r="F24" i="7"/>
  <c r="E7" i="3"/>
  <c r="E8" i="3"/>
  <c r="E9" i="3"/>
  <c r="E12" i="3"/>
  <c r="E13" i="3"/>
  <c r="E15" i="3"/>
  <c r="E14" i="3"/>
  <c r="E17" i="3"/>
  <c r="E18" i="3" s="1"/>
  <c r="E10" i="3"/>
  <c r="E22" i="3"/>
  <c r="E23" i="3" s="1"/>
  <c r="E11" i="3" l="1"/>
  <c r="E16" i="3"/>
  <c r="D16" i="3"/>
  <c r="D18" i="3"/>
  <c r="F7" i="3"/>
  <c r="F13" i="3"/>
  <c r="F15" i="3"/>
  <c r="F14" i="3"/>
  <c r="F8" i="3"/>
  <c r="F9" i="3"/>
  <c r="F22" i="3"/>
  <c r="F23" i="3" s="1"/>
  <c r="F10" i="3"/>
  <c r="F17" i="3"/>
  <c r="F18" i="3" s="1"/>
  <c r="F12" i="3"/>
  <c r="D24" i="3" l="1"/>
  <c r="E24" i="3"/>
  <c r="F11" i="3"/>
  <c r="F16" i="3"/>
  <c r="F24" i="3" l="1"/>
</calcChain>
</file>

<file path=xl/sharedStrings.xml><?xml version="1.0" encoding="utf-8"?>
<sst xmlns="http://schemas.openxmlformats.org/spreadsheetml/2006/main" count="326" uniqueCount="123">
  <si>
    <t>Research Activities and Publications</t>
  </si>
  <si>
    <t>Clincal and diagnostic activities</t>
  </si>
  <si>
    <t>Teaching activities</t>
  </si>
  <si>
    <t xml:space="preserve">Conventional parasitological diagnostics of small and large animals including protozoan, helminth and arthropod species infections. </t>
  </si>
  <si>
    <t>C1</t>
  </si>
  <si>
    <t>C2</t>
  </si>
  <si>
    <t>C3</t>
  </si>
  <si>
    <t>Personal clinical cases case log (18 cases)</t>
  </si>
  <si>
    <t>C4</t>
  </si>
  <si>
    <t>R1</t>
  </si>
  <si>
    <t xml:space="preserve">Planning, organisation, and conduct as well as statistical analysis and documentation of an original veterinary parasitology research study within a research field chosen by the resident and agreed with the supervisor. </t>
  </si>
  <si>
    <t>R2</t>
  </si>
  <si>
    <t>R3</t>
  </si>
  <si>
    <t>part</t>
  </si>
  <si>
    <t>skills</t>
  </si>
  <si>
    <t>TOTAL</t>
  </si>
  <si>
    <t>weeks total</t>
  </si>
  <si>
    <t>suggested training framework.</t>
  </si>
  <si>
    <t>in %</t>
  </si>
  <si>
    <t>Specific training in established conventional research methods and technological procedures offered by the host institution. </t>
  </si>
  <si>
    <t>T1</t>
  </si>
  <si>
    <t>M1</t>
  </si>
  <si>
    <t>E1</t>
  </si>
  <si>
    <t>SUBTOTAL R</t>
  </si>
  <si>
    <t>SUBTOTAL C</t>
  </si>
  <si>
    <t>SUBTOTAL M</t>
  </si>
  <si>
    <t>SUBTOTAL E</t>
  </si>
  <si>
    <t>SUBTOTAL T</t>
  </si>
  <si>
    <t>Remarks</t>
  </si>
  <si>
    <t>Description of the clinical case(s)</t>
  </si>
  <si>
    <t>Training in institutions other than the primary institution</t>
  </si>
  <si>
    <t>R4</t>
  </si>
  <si>
    <t>Compilation, analysis and scientific presentation of own data; identification of journal, preparation of manuscript, organisation of co-author contributions, preparation for submission, submission of manuscript.</t>
  </si>
  <si>
    <t>weeks of training, contents, methods</t>
  </si>
  <si>
    <t>Input for application</t>
  </si>
  <si>
    <t>minimum requirements for examination</t>
  </si>
  <si>
    <t>at least 2 publications in the field of parasitology (EVPC Policies and Procedures chapter 4.1: 
1 original, internationally peer reviewed paper, applicant must be the principal author
1 internationally peer reviewed case report or original paper, applicant must be author or co-author
[Optional: which includes an extensive, informative English written summary and is indexed in the publication databases CAB or PubMed]
both publications must be accepted by a refereed scientific journal as a prerequisite for examination</t>
  </si>
  <si>
    <t>List of publications containing the following: Original publications in peer-reviewed journals, publications for veterinary professionals, contributions (to be indicated: oral or poster, presenter or contributer) at national / international scientific conferences, contributions to cont. education for veterinarians and other professionals, other publications. Status (in press, accepted) must be stated where appropriate.</t>
  </si>
  <si>
    <t>description of the envisaged fied of research (SRTP) and the research projet(s) planned (ARTP)</t>
  </si>
  <si>
    <t>Indices and input for reporting</t>
  </si>
  <si>
    <t>The total time is 4 years. Backdating of max. 1 year / 25% of the training is possible. Backdating is only possible for rotating internships or similar, which means that of the 30 weeks of backdated training 25% must relate to any of the activities and be specified</t>
  </si>
  <si>
    <t>Activities</t>
  </si>
  <si>
    <t>Detailed examination and description of parasitological aspects of clinical or pathological cases presented at the chosen clinics.</t>
  </si>
  <si>
    <t>weeks spend in each clinic /pathological unit, expected total number of cases</t>
  </si>
  <si>
    <t>weeks spent there, short description of cases seen</t>
  </si>
  <si>
    <t>not specified in Policies and Procedures. Sufficient coverage of host species, methods and parasites/diseases expected</t>
  </si>
  <si>
    <t>numbers of cases (10)</t>
  </si>
  <si>
    <t>these trials can be included in the case log according to the EVPC guidelines</t>
  </si>
  <si>
    <t>E2</t>
  </si>
  <si>
    <t>10 written clinical studies/cases (P+P 4.4) according to the EVPC guidelines</t>
  </si>
  <si>
    <t>cases logged (no details necessary)</t>
  </si>
  <si>
    <t>total number of weeks should be 6-10</t>
  </si>
  <si>
    <t>6-10 weeks in total, at least 50% on diagnostics,  clinical parasitology, veterinary public health</t>
  </si>
  <si>
    <t>numbers of weeks in teaching and type of course</t>
  </si>
  <si>
    <t>Specific training in research and/or diangostic/clincal training in other locations (externships, summer schools, structured courses outside the primary location)</t>
  </si>
  <si>
    <t>at least 6 weeks (peferably 8 weeks) of external training</t>
  </si>
  <si>
    <t xml:space="preserve">course work and training in generic and general skills (e.g. scientific writing, good clincal practice in animal trials, statistics, epidemiology, immunology, clincal pathology…..) </t>
  </si>
  <si>
    <t>not specified, training depends on requirements of specific projects and previous knowledge of the candidate</t>
  </si>
  <si>
    <t>Active participation (i.e. oral or poster presentation) at national and international scientific conferences including preparation and presntations (oral presentations/posters)</t>
  </si>
  <si>
    <t>planned participations</t>
  </si>
  <si>
    <t xml:space="preserve">description of participations, for presentations: see R3 publications </t>
  </si>
  <si>
    <t>1/year; at least 1 international conference/3 years</t>
  </si>
  <si>
    <t>courses/externships must be specified incl. duration</t>
  </si>
  <si>
    <t>Description of the courses: time/duration (hours), content, usefulsness for training</t>
  </si>
  <si>
    <t>Meetings</t>
  </si>
  <si>
    <t>Meetings with supervisor(s)</t>
  </si>
  <si>
    <t>at least 4 meetings annually</t>
  </si>
  <si>
    <t>number of meetings planned, type of meeting if personal meetings are not always possible</t>
  </si>
  <si>
    <r>
      <t xml:space="preserve">date and duration of meetings, short protocolfor each meeting.
</t>
    </r>
    <r>
      <rPr>
        <b/>
        <sz val="11"/>
        <color rgb="FFFF0000"/>
        <rFont val="Calibri"/>
        <family val="2"/>
        <scheme val="minor"/>
      </rPr>
      <t>A protocol signed by supervisor and resident (and in SRTPs the director) stating whether the training progress is sufficient is part of the annual report!)</t>
    </r>
  </si>
  <si>
    <t>courses must be specified incl. duration</t>
  </si>
  <si>
    <t>Active participation in veterinary parasitology teaching e.g. as assistant lecturer/lecturer in lectures, practicals, seminar or other courses, including graduate teaching in structured courses or in continuing education courses for veterinarians (incl. webinars, e-learning courses, preparation of educational material, remote learning courses...)</t>
  </si>
  <si>
    <t>Active and responsible participation during the planning, conduct or reporting of a clinical trial and respective training. (can be replaced by comparable activity)</t>
  </si>
  <si>
    <t>not specified, it is expected that small and large animals as well as different aspects of clinical veterinary parasitology, .g. internal medicine, Veterinary public health, pathoglogy etc. are covered (extent may vary)</t>
  </si>
  <si>
    <t>description of planned activities</t>
  </si>
  <si>
    <t>weeks of work, contents, outcome</t>
  </si>
  <si>
    <t>planned weeks of work and contents</t>
  </si>
  <si>
    <t>average weeks per year (suggested)</t>
  </si>
  <si>
    <t>total number of weeks should be 40-56, partition = suggestion</t>
  </si>
  <si>
    <t>not specified</t>
  </si>
  <si>
    <t>total number of weeks should be 14-18</t>
  </si>
  <si>
    <t>not specified.</t>
  </si>
  <si>
    <t>number of samples by host species and substrate/method
number of weeks</t>
  </si>
  <si>
    <t>numbers of samples per method, numbers of samples from each host species, parasites detected; number of weeks</t>
  </si>
  <si>
    <t>number and content of lectures, incl. course and year (e.g. veterinary diploma, 3rd year); this includes course prepration time!</t>
  </si>
  <si>
    <t>The total RESIDENCY is 3 years. 60% of a normal working time (40 h/week) amounts to 30 weeks (60% of 50 weeks, 2 are holidays).</t>
  </si>
  <si>
    <t>we can accept deviations of 20% from each block but the total training time must be 120 weeks. In the report, students can simply tick off the weeks and describe what they have done in more detail. Then degree of fulfilment is calculated automatically.</t>
  </si>
  <si>
    <t>We can accept deviations of 20% from each block but the total training time must be 90 weeks. In the report, students can simply tick off the weeks and describe what they have done in more detail. Then degree of fulfilment is calculated automatically.</t>
  </si>
  <si>
    <t>Detailed description</t>
  </si>
  <si>
    <t>This form lists all activities conducted in an internship or equivalent and is the basis for the evaluation of retrospective recognition of training.</t>
  </si>
  <si>
    <t>suggested training framewor for 4 years = Resdiency + Internship</t>
  </si>
  <si>
    <t>total number of weeks should be 30-42, partition = suggestion</t>
  </si>
  <si>
    <t>total number of weeks should be 5-7</t>
  </si>
  <si>
    <t>suggested time (weeks) in 1 year</t>
  </si>
  <si>
    <t>The expected total workload for 12 months is 30 weeks (60% of the total work time for a full-rime employment).</t>
  </si>
  <si>
    <t>R5</t>
  </si>
  <si>
    <t>other (specify)</t>
  </si>
  <si>
    <t>C5</t>
  </si>
  <si>
    <t>no weeks specified</t>
  </si>
  <si>
    <t>E3</t>
  </si>
  <si>
    <t>In light blue: fields to be filled</t>
  </si>
  <si>
    <t>actual time spent on this activities</t>
  </si>
  <si>
    <t>This is part of the ARTP and SRTP applications.</t>
  </si>
  <si>
    <t>in light blue: fields that need to be filled</t>
  </si>
  <si>
    <t>Year 1</t>
  </si>
  <si>
    <t>Year 2</t>
  </si>
  <si>
    <t>Year 3</t>
  </si>
  <si>
    <t>Detailed description of planned activities</t>
  </si>
  <si>
    <t>courses and training specific to research work: planned courses and duration</t>
  </si>
  <si>
    <t>Notes on expected contents</t>
  </si>
  <si>
    <t>planned publications: number, type of publication (original, review peer-reviewed, international, local, national, science-to-public…)</t>
  </si>
  <si>
    <t>total number of weeks should be 30-42</t>
  </si>
  <si>
    <t>skills (suggested)</t>
  </si>
  <si>
    <t>Other (specifiy)</t>
  </si>
  <si>
    <t>other skills/work packages/milestones in research</t>
  </si>
  <si>
    <t>other skills/work packages/milestones in clinical/diangostic work</t>
  </si>
  <si>
    <t>minimum nunber of meetings: 4/year</t>
  </si>
  <si>
    <t>other types of extramural training</t>
  </si>
  <si>
    <t>This is part of the ARTP and SRTP reports</t>
  </si>
  <si>
    <t>Milestones</t>
  </si>
  <si>
    <t>Deviations</t>
  </si>
  <si>
    <t>Weeks spent</t>
  </si>
  <si>
    <t>in grey: data will be transferred from the application file</t>
  </si>
  <si>
    <t>Indices and expected input for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</si>
</sst>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11"/>
      <name val="Calibri"/>
      <family val="2"/>
      <scheme val="minor"/>
    </font>
    <font>
      <b/>
      <sz val="11"/>
      <name val="Calibri"/>
      <family val="2"/>
      <scheme val="minor"/>
    </font>
    <font>
      <sz val="11"/>
      <color theme="0" tint="-0.499984740745262"/>
      <name val="Calibri"/>
      <family val="2"/>
      <scheme val="minor"/>
    </font>
    <font>
      <b/>
      <sz val="11"/>
      <color theme="0" tint="-0.49998474074526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1" fillId="0" borderId="0" xfId="0" applyFont="1"/>
    <xf numFmtId="0" fontId="0" fillId="0" borderId="0" xfId="0" applyAlignment="1">
      <alignment horizontal="center"/>
    </xf>
    <xf numFmtId="0" fontId="0" fillId="0" borderId="0" xfId="0" applyAlignment="1">
      <alignment wrapText="1"/>
    </xf>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2" borderId="1" xfId="0" applyFill="1" applyBorder="1" applyAlignment="1">
      <alignment wrapText="1"/>
    </xf>
    <xf numFmtId="0" fontId="0" fillId="0" borderId="1" xfId="0" applyFill="1" applyBorder="1" applyAlignment="1">
      <alignment wrapText="1"/>
    </xf>
    <xf numFmtId="0" fontId="0" fillId="0" borderId="0" xfId="0" applyAlignment="1">
      <alignment horizontal="center" wrapText="1"/>
    </xf>
    <xf numFmtId="0" fontId="0" fillId="0" borderId="1" xfId="0" applyBorder="1" applyAlignment="1">
      <alignment horizontal="center" wrapText="1"/>
    </xf>
    <xf numFmtId="0" fontId="2" fillId="0" borderId="0" xfId="0" applyFont="1"/>
    <xf numFmtId="0" fontId="1" fillId="0" borderId="1" xfId="0" applyFont="1" applyFill="1" applyBorder="1" applyAlignment="1">
      <alignment horizontal="left"/>
    </xf>
    <xf numFmtId="0" fontId="2" fillId="0" borderId="1" xfId="0" applyFont="1" applyBorder="1"/>
    <xf numFmtId="0" fontId="2" fillId="0" borderId="1" xfId="0" applyFont="1" applyBorder="1" applyAlignment="1">
      <alignment wrapText="1"/>
    </xf>
    <xf numFmtId="0" fontId="3" fillId="0" borderId="0" xfId="0" applyFont="1"/>
    <xf numFmtId="0" fontId="4" fillId="0" borderId="0" xfId="0" applyFont="1"/>
    <xf numFmtId="0" fontId="4" fillId="0" borderId="0" xfId="0" applyFont="1" applyAlignment="1">
      <alignment wrapText="1"/>
    </xf>
    <xf numFmtId="0" fontId="4" fillId="0" borderId="1" xfId="0" applyFont="1" applyBorder="1" applyAlignment="1">
      <alignment wrapText="1"/>
    </xf>
    <xf numFmtId="0" fontId="1" fillId="2" borderId="1" xfId="0" applyFont="1" applyFill="1" applyBorder="1"/>
    <xf numFmtId="0" fontId="2" fillId="2" borderId="1" xfId="0" applyFont="1" applyFill="1" applyBorder="1"/>
    <xf numFmtId="0" fontId="2" fillId="2" borderId="1" xfId="0" applyFont="1" applyFill="1" applyBorder="1" applyAlignment="1">
      <alignment wrapText="1"/>
    </xf>
    <xf numFmtId="0" fontId="0" fillId="0" borderId="1" xfId="0" applyFont="1" applyBorder="1"/>
    <xf numFmtId="0" fontId="3" fillId="2" borderId="1" xfId="0" applyFont="1" applyFill="1" applyBorder="1"/>
    <xf numFmtId="164" fontId="0" fillId="0" borderId="1" xfId="0" applyNumberFormat="1" applyFont="1" applyBorder="1" applyAlignment="1">
      <alignment horizontal="center"/>
    </xf>
    <xf numFmtId="0" fontId="0" fillId="0" borderId="0" xfId="0" applyFill="1"/>
    <xf numFmtId="0" fontId="1" fillId="0" borderId="1" xfId="0" applyFont="1" applyBorder="1" applyAlignment="1">
      <alignment horizontal="center" wrapText="1"/>
    </xf>
    <xf numFmtId="0" fontId="1" fillId="2" borderId="1" xfId="0" applyFont="1" applyFill="1" applyBorder="1" applyAlignment="1">
      <alignment wrapText="1"/>
    </xf>
    <xf numFmtId="0" fontId="1" fillId="2" borderId="1" xfId="0" applyFont="1" applyFill="1" applyBorder="1" applyAlignment="1">
      <alignment horizontal="center" wrapText="1"/>
    </xf>
    <xf numFmtId="164" fontId="1" fillId="2" borderId="1" xfId="0" applyNumberFormat="1" applyFont="1" applyFill="1" applyBorder="1" applyAlignment="1">
      <alignment horizontal="center"/>
    </xf>
    <xf numFmtId="0" fontId="4" fillId="2" borderId="1" xfId="0" applyFont="1" applyFill="1" applyBorder="1" applyAlignment="1">
      <alignment wrapText="1"/>
    </xf>
    <xf numFmtId="0" fontId="5" fillId="2" borderId="1" xfId="0" applyFont="1" applyFill="1" applyBorder="1" applyAlignment="1">
      <alignment wrapText="1"/>
    </xf>
    <xf numFmtId="0" fontId="0" fillId="0" borderId="1" xfId="0" applyFont="1" applyBorder="1" applyAlignment="1">
      <alignment wrapText="1"/>
    </xf>
    <xf numFmtId="164" fontId="1" fillId="0" borderId="1" xfId="0" applyNumberFormat="1" applyFont="1" applyBorder="1" applyAlignment="1">
      <alignment horizontal="center"/>
    </xf>
    <xf numFmtId="0" fontId="5" fillId="3" borderId="1" xfId="0" applyFont="1" applyFill="1" applyBorder="1" applyAlignment="1">
      <alignment wrapText="1"/>
    </xf>
    <xf numFmtId="0" fontId="1" fillId="4" borderId="1" xfId="0" applyFont="1" applyFill="1" applyBorder="1" applyAlignment="1">
      <alignment horizontal="center"/>
    </xf>
    <xf numFmtId="0" fontId="0" fillId="0" borderId="0" xfId="0" applyFont="1" applyAlignment="1">
      <alignment horizontal="center"/>
    </xf>
    <xf numFmtId="0" fontId="0" fillId="0" borderId="0" xfId="0" applyFont="1"/>
    <xf numFmtId="0" fontId="1" fillId="5" borderId="1" xfId="0" applyFont="1" applyFill="1" applyBorder="1" applyAlignment="1">
      <alignment wrapText="1"/>
    </xf>
    <xf numFmtId="0" fontId="1" fillId="5" borderId="1" xfId="0" applyFont="1" applyFill="1" applyBorder="1" applyAlignment="1">
      <alignment horizontal="center" wrapText="1"/>
    </xf>
    <xf numFmtId="0" fontId="1" fillId="5" borderId="1" xfId="0" applyFont="1" applyFill="1" applyBorder="1"/>
    <xf numFmtId="0" fontId="0" fillId="6" borderId="1" xfId="0" applyFill="1" applyBorder="1"/>
    <xf numFmtId="0" fontId="0" fillId="6" borderId="0" xfId="0" applyFill="1"/>
    <xf numFmtId="0" fontId="1" fillId="6" borderId="1" xfId="0" applyFont="1" applyFill="1" applyBorder="1" applyAlignment="1">
      <alignment wrapText="1"/>
    </xf>
    <xf numFmtId="0" fontId="0" fillId="6" borderId="1" xfId="0" applyFill="1" applyBorder="1" applyAlignment="1">
      <alignment wrapText="1"/>
    </xf>
    <xf numFmtId="0" fontId="0" fillId="6" borderId="1" xfId="0" applyFont="1" applyFill="1" applyBorder="1" applyAlignment="1">
      <alignment wrapText="1"/>
    </xf>
    <xf numFmtId="0" fontId="1" fillId="5" borderId="1" xfId="0" applyFont="1" applyFill="1" applyBorder="1" applyAlignment="1">
      <alignment horizontal="center"/>
    </xf>
    <xf numFmtId="0" fontId="0" fillId="5" borderId="1" xfId="0" applyFill="1" applyBorder="1" applyAlignment="1">
      <alignment horizontal="center"/>
    </xf>
    <xf numFmtId="0" fontId="1" fillId="6" borderId="1" xfId="0" applyFont="1" applyFill="1" applyBorder="1" applyAlignment="1">
      <alignment horizontal="center"/>
    </xf>
    <xf numFmtId="0" fontId="0" fillId="6" borderId="1" xfId="0" applyFill="1" applyBorder="1" applyAlignment="1">
      <alignment horizontal="center"/>
    </xf>
    <xf numFmtId="0" fontId="4" fillId="6" borderId="0" xfId="0" applyFont="1" applyFill="1"/>
    <xf numFmtId="0" fontId="6" fillId="0" borderId="0" xfId="0" applyFont="1"/>
    <xf numFmtId="0" fontId="7" fillId="3" borderId="1" xfId="0" applyFont="1" applyFill="1" applyBorder="1" applyAlignment="1">
      <alignment wrapText="1"/>
    </xf>
    <xf numFmtId="0" fontId="6" fillId="0" borderId="1" xfId="0" applyFont="1" applyBorder="1" applyAlignment="1">
      <alignment wrapText="1"/>
    </xf>
    <xf numFmtId="0" fontId="7" fillId="0" borderId="1" xfId="0" applyFont="1" applyFill="1" applyBorder="1" applyAlignment="1">
      <alignment wrapText="1"/>
    </xf>
    <xf numFmtId="164" fontId="0" fillId="0" borderId="1" xfId="0" applyNumberFormat="1" applyFont="1" applyFill="1" applyBorder="1" applyAlignment="1">
      <alignment horizontal="center"/>
    </xf>
    <xf numFmtId="164" fontId="1" fillId="6" borderId="1" xfId="0" applyNumberFormat="1" applyFont="1" applyFill="1" applyBorder="1" applyAlignment="1">
      <alignment horizontal="center"/>
    </xf>
    <xf numFmtId="0" fontId="1" fillId="2" borderId="1" xfId="0" applyFont="1" applyFill="1" applyBorder="1" applyAlignment="1">
      <alignment horizontal="center"/>
    </xf>
    <xf numFmtId="0" fontId="6" fillId="0" borderId="1" xfId="0" applyFont="1" applyFill="1" applyBorder="1" applyAlignment="1">
      <alignment wrapText="1"/>
    </xf>
    <xf numFmtId="0" fontId="7" fillId="0" borderId="1" xfId="0" applyFont="1" applyFill="1" applyBorder="1"/>
    <xf numFmtId="0" fontId="0" fillId="0" borderId="1" xfId="0" applyFill="1" applyBorder="1"/>
    <xf numFmtId="0" fontId="4" fillId="0" borderId="1" xfId="0" applyFont="1" applyFill="1" applyBorder="1" applyAlignment="1">
      <alignment wrapText="1"/>
    </xf>
    <xf numFmtId="0" fontId="5" fillId="0" borderId="1" xfId="0" applyFont="1" applyBorder="1"/>
    <xf numFmtId="0" fontId="5" fillId="0" borderId="1" xfId="0" applyFont="1" applyBorder="1" applyAlignment="1">
      <alignment wrapText="1"/>
    </xf>
    <xf numFmtId="0" fontId="1" fillId="0" borderId="1" xfId="0" applyFont="1" applyFill="1" applyBorder="1"/>
    <xf numFmtId="0" fontId="1" fillId="0" borderId="0" xfId="0" applyFont="1" applyAlignment="1">
      <alignment wrapText="1"/>
    </xf>
    <xf numFmtId="0" fontId="4" fillId="0" borderId="1" xfId="0" applyFont="1" applyFill="1" applyBorder="1"/>
    <xf numFmtId="0" fontId="1" fillId="0" borderId="0" xfId="0" applyFont="1" applyBorder="1"/>
    <xf numFmtId="0" fontId="1" fillId="0" borderId="0" xfId="0" applyFont="1" applyBorder="1" applyAlignment="1">
      <alignment wrapText="1"/>
    </xf>
    <xf numFmtId="0" fontId="7" fillId="0" borderId="1" xfId="0" applyFont="1" applyBorder="1" applyAlignment="1">
      <alignment wrapText="1"/>
    </xf>
    <xf numFmtId="0" fontId="6" fillId="0" borderId="1" xfId="0" applyFont="1" applyBorder="1"/>
    <xf numFmtId="0" fontId="4" fillId="6" borderId="1" xfId="0" applyFont="1" applyFill="1" applyBorder="1"/>
    <xf numFmtId="0" fontId="1"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
  <sheetViews>
    <sheetView topLeftCell="A22" zoomScale="80" zoomScaleNormal="80" workbookViewId="0">
      <selection activeCell="C14" sqref="C14"/>
    </sheetView>
  </sheetViews>
  <sheetFormatPr baseColWidth="10" defaultColWidth="11.42578125" defaultRowHeight="15" x14ac:dyDescent="0.25"/>
  <cols>
    <col min="1" max="1" width="25.7109375" customWidth="1"/>
    <col min="2" max="2" width="14.85546875" style="2" customWidth="1"/>
    <col min="3" max="3" width="56.140625" customWidth="1"/>
    <col min="4" max="4" width="12.42578125" style="40" customWidth="1"/>
    <col min="5" max="5" width="9" style="40" customWidth="1"/>
    <col min="6" max="6" width="15.7109375" style="40" customWidth="1"/>
    <col min="7" max="7" width="63.42578125" customWidth="1"/>
    <col min="8" max="8" width="38.140625" style="20" customWidth="1"/>
    <col min="9" max="9" width="63.140625" customWidth="1"/>
    <col min="10" max="10" width="35.85546875" customWidth="1"/>
    <col min="11" max="11" width="15.85546875" customWidth="1"/>
  </cols>
  <sheetData>
    <row r="1" spans="1:9" x14ac:dyDescent="0.25">
      <c r="A1" s="18" t="s">
        <v>89</v>
      </c>
      <c r="B1" s="12"/>
      <c r="C1" s="3"/>
      <c r="D1" s="39"/>
      <c r="E1" s="39"/>
      <c r="F1" s="39"/>
      <c r="G1" s="2"/>
    </row>
    <row r="2" spans="1:9" x14ac:dyDescent="0.25">
      <c r="A2" s="14" t="s">
        <v>40</v>
      </c>
      <c r="B2" s="12"/>
      <c r="C2" s="3"/>
      <c r="D2" s="39"/>
      <c r="E2" s="39"/>
      <c r="F2" s="39"/>
      <c r="G2" s="2"/>
    </row>
    <row r="3" spans="1:9" x14ac:dyDescent="0.25">
      <c r="A3" s="14" t="s">
        <v>85</v>
      </c>
      <c r="B3" s="12"/>
      <c r="C3" s="3"/>
      <c r="D3" s="39"/>
      <c r="E3" s="39"/>
      <c r="F3" s="39"/>
      <c r="G3" s="2"/>
    </row>
    <row r="4" spans="1:9" x14ac:dyDescent="0.25">
      <c r="A4" s="19"/>
      <c r="B4" s="12"/>
      <c r="C4" s="3"/>
      <c r="D4" s="39"/>
      <c r="E4" s="39"/>
      <c r="F4" s="39"/>
      <c r="G4" s="2"/>
    </row>
    <row r="5" spans="1:9" x14ac:dyDescent="0.25">
      <c r="B5" s="12"/>
      <c r="C5" s="3"/>
      <c r="D5" s="39"/>
      <c r="E5" s="39"/>
      <c r="F5" s="39"/>
      <c r="G5" s="2"/>
    </row>
    <row r="6" spans="1:9" ht="45" x14ac:dyDescent="0.25">
      <c r="A6" s="4" t="s">
        <v>41</v>
      </c>
      <c r="B6" s="29" t="s">
        <v>13</v>
      </c>
      <c r="C6" s="4" t="s">
        <v>14</v>
      </c>
      <c r="D6" s="6" t="s">
        <v>16</v>
      </c>
      <c r="E6" s="6" t="s">
        <v>18</v>
      </c>
      <c r="F6" s="29" t="s">
        <v>76</v>
      </c>
      <c r="G6" s="15" t="s">
        <v>35</v>
      </c>
      <c r="H6" s="37" t="s">
        <v>34</v>
      </c>
      <c r="I6" s="38" t="s">
        <v>39</v>
      </c>
    </row>
    <row r="7" spans="1:9" ht="45" x14ac:dyDescent="0.25">
      <c r="A7" s="8"/>
      <c r="B7" s="13" t="s">
        <v>9</v>
      </c>
      <c r="C7" s="7" t="s">
        <v>19</v>
      </c>
      <c r="D7" s="27">
        <v>4</v>
      </c>
      <c r="E7" s="27">
        <f>D7/120*100</f>
        <v>3.3333333333333335</v>
      </c>
      <c r="F7" s="27">
        <f t="shared" ref="F7" si="0">D7/4</f>
        <v>1</v>
      </c>
      <c r="G7" s="16" t="s">
        <v>80</v>
      </c>
      <c r="H7" s="21" t="s">
        <v>38</v>
      </c>
      <c r="I7" s="8" t="s">
        <v>33</v>
      </c>
    </row>
    <row r="8" spans="1:9" ht="60" x14ac:dyDescent="0.25">
      <c r="A8" s="7"/>
      <c r="B8" s="13" t="s">
        <v>11</v>
      </c>
      <c r="C8" s="7" t="s">
        <v>10</v>
      </c>
      <c r="D8" s="27">
        <v>28</v>
      </c>
      <c r="E8" s="27">
        <f>D8/120*100</f>
        <v>23.333333333333332</v>
      </c>
      <c r="F8" s="27">
        <f>D8/4</f>
        <v>7</v>
      </c>
      <c r="G8" s="16" t="s">
        <v>80</v>
      </c>
      <c r="H8" s="21" t="s">
        <v>75</v>
      </c>
      <c r="I8" s="8" t="s">
        <v>74</v>
      </c>
    </row>
    <row r="9" spans="1:9" ht="165" x14ac:dyDescent="0.25">
      <c r="A9" s="7"/>
      <c r="B9" s="13" t="s">
        <v>12</v>
      </c>
      <c r="C9" s="7" t="s">
        <v>32</v>
      </c>
      <c r="D9" s="27">
        <v>12</v>
      </c>
      <c r="E9" s="27">
        <f>D9/120*100</f>
        <v>10</v>
      </c>
      <c r="F9" s="27">
        <f>D9/4</f>
        <v>3</v>
      </c>
      <c r="G9" s="7" t="s">
        <v>36</v>
      </c>
      <c r="H9" s="21"/>
      <c r="I9" s="7" t="s">
        <v>37</v>
      </c>
    </row>
    <row r="10" spans="1:9" ht="45" x14ac:dyDescent="0.25">
      <c r="A10" s="7"/>
      <c r="B10" s="13" t="s">
        <v>31</v>
      </c>
      <c r="C10" s="7" t="s">
        <v>58</v>
      </c>
      <c r="D10" s="27">
        <v>4</v>
      </c>
      <c r="E10" s="27">
        <f>D10/120*100</f>
        <v>3.3333333333333335</v>
      </c>
      <c r="F10" s="27">
        <f>D10/4</f>
        <v>1</v>
      </c>
      <c r="G10" s="17" t="s">
        <v>61</v>
      </c>
      <c r="H10" s="21" t="s">
        <v>59</v>
      </c>
      <c r="I10" s="21" t="s">
        <v>60</v>
      </c>
    </row>
    <row r="11" spans="1:9" ht="30" x14ac:dyDescent="0.25">
      <c r="A11" s="30" t="s">
        <v>0</v>
      </c>
      <c r="B11" s="31" t="s">
        <v>23</v>
      </c>
      <c r="C11" s="30" t="s">
        <v>77</v>
      </c>
      <c r="D11" s="32">
        <f>SUM(D7:D10)</f>
        <v>48</v>
      </c>
      <c r="E11" s="32">
        <f>SUM(E7:E10)</f>
        <v>40</v>
      </c>
      <c r="F11" s="32">
        <f>SUM(F7:F10)</f>
        <v>12</v>
      </c>
      <c r="G11" s="10"/>
      <c r="H11" s="33"/>
      <c r="I11" s="33"/>
    </row>
    <row r="12" spans="1:9" ht="45" x14ac:dyDescent="0.25">
      <c r="A12" s="7"/>
      <c r="B12" s="13" t="s">
        <v>4</v>
      </c>
      <c r="C12" s="7" t="s">
        <v>3</v>
      </c>
      <c r="D12" s="27">
        <v>24</v>
      </c>
      <c r="E12" s="27">
        <f t="shared" ref="E12:E15" si="1">D12/120*100</f>
        <v>20</v>
      </c>
      <c r="F12" s="27">
        <f t="shared" ref="F12:F15" si="2">D12/4</f>
        <v>6</v>
      </c>
      <c r="G12" s="17" t="s">
        <v>45</v>
      </c>
      <c r="H12" s="21" t="s">
        <v>81</v>
      </c>
      <c r="I12" s="7" t="s">
        <v>82</v>
      </c>
    </row>
    <row r="13" spans="1:9" ht="60" x14ac:dyDescent="0.25">
      <c r="A13" s="7"/>
      <c r="B13" s="13" t="s">
        <v>5</v>
      </c>
      <c r="C13" s="7" t="s">
        <v>42</v>
      </c>
      <c r="D13" s="27">
        <v>12</v>
      </c>
      <c r="E13" s="27">
        <f t="shared" si="1"/>
        <v>10</v>
      </c>
      <c r="F13" s="27">
        <f t="shared" si="2"/>
        <v>3</v>
      </c>
      <c r="G13" s="17" t="s">
        <v>72</v>
      </c>
      <c r="H13" s="21" t="s">
        <v>43</v>
      </c>
      <c r="I13" s="8" t="s">
        <v>44</v>
      </c>
    </row>
    <row r="14" spans="1:9" ht="30" x14ac:dyDescent="0.25">
      <c r="A14" s="7"/>
      <c r="B14" s="13" t="s">
        <v>6</v>
      </c>
      <c r="C14" s="11" t="s">
        <v>7</v>
      </c>
      <c r="D14" s="27">
        <v>8</v>
      </c>
      <c r="E14" s="27">
        <f>D14/120*100</f>
        <v>6.666666666666667</v>
      </c>
      <c r="F14" s="27">
        <f>D14/4</f>
        <v>2</v>
      </c>
      <c r="G14" s="21" t="s">
        <v>49</v>
      </c>
      <c r="H14" s="21" t="s">
        <v>46</v>
      </c>
      <c r="I14" s="16" t="s">
        <v>50</v>
      </c>
    </row>
    <row r="15" spans="1:9" ht="45" x14ac:dyDescent="0.25">
      <c r="A15" s="7"/>
      <c r="B15" s="13" t="s">
        <v>8</v>
      </c>
      <c r="C15" s="7" t="s">
        <v>71</v>
      </c>
      <c r="D15" s="27">
        <v>4</v>
      </c>
      <c r="E15" s="27">
        <f t="shared" si="1"/>
        <v>3.3333333333333335</v>
      </c>
      <c r="F15" s="27">
        <f t="shared" si="2"/>
        <v>1</v>
      </c>
      <c r="G15" s="21" t="s">
        <v>47</v>
      </c>
      <c r="H15" s="21" t="s">
        <v>73</v>
      </c>
      <c r="I15" s="8" t="s">
        <v>29</v>
      </c>
    </row>
    <row r="16" spans="1:9" s="1" customFormat="1" ht="30" x14ac:dyDescent="0.25">
      <c r="A16" s="30" t="s">
        <v>1</v>
      </c>
      <c r="B16" s="31" t="s">
        <v>24</v>
      </c>
      <c r="C16" s="30" t="s">
        <v>77</v>
      </c>
      <c r="D16" s="32">
        <f>SUM(D12:D15)</f>
        <v>48</v>
      </c>
      <c r="E16" s="32">
        <f>SUM(E12:E15)</f>
        <v>40</v>
      </c>
      <c r="F16" s="32">
        <f>SUM(F12:F15)</f>
        <v>12</v>
      </c>
      <c r="G16" s="24"/>
      <c r="H16" s="34"/>
      <c r="I16" s="22"/>
    </row>
    <row r="17" spans="1:9" ht="90" x14ac:dyDescent="0.25">
      <c r="A17" s="8"/>
      <c r="B17" s="13" t="s">
        <v>20</v>
      </c>
      <c r="C17" s="7" t="s">
        <v>70</v>
      </c>
      <c r="D17" s="27">
        <v>8</v>
      </c>
      <c r="E17" s="27">
        <f>D17/120*100</f>
        <v>6.666666666666667</v>
      </c>
      <c r="F17" s="27">
        <f>D17/4</f>
        <v>2</v>
      </c>
      <c r="G17" s="17" t="s">
        <v>52</v>
      </c>
      <c r="H17" s="21" t="s">
        <v>53</v>
      </c>
      <c r="I17" s="7" t="s">
        <v>83</v>
      </c>
    </row>
    <row r="18" spans="1:9" s="1" customFormat="1" x14ac:dyDescent="0.25">
      <c r="A18" s="30" t="s">
        <v>2</v>
      </c>
      <c r="B18" s="31" t="s">
        <v>27</v>
      </c>
      <c r="C18" s="30" t="s">
        <v>51</v>
      </c>
      <c r="D18" s="32">
        <f>D17</f>
        <v>8</v>
      </c>
      <c r="E18" s="32">
        <f>SUM(E17)</f>
        <v>6.666666666666667</v>
      </c>
      <c r="F18" s="32">
        <f>SUM(F17)</f>
        <v>2</v>
      </c>
      <c r="G18" s="22"/>
      <c r="H18" s="22"/>
      <c r="I18" s="22"/>
    </row>
    <row r="19" spans="1:9" ht="60" x14ac:dyDescent="0.25">
      <c r="A19" s="8"/>
      <c r="B19" s="9" t="s">
        <v>21</v>
      </c>
      <c r="C19" s="8" t="s">
        <v>65</v>
      </c>
      <c r="D19" s="25"/>
      <c r="E19" s="25"/>
      <c r="F19" s="25"/>
      <c r="G19" s="8" t="s">
        <v>66</v>
      </c>
      <c r="H19" s="21" t="s">
        <v>67</v>
      </c>
      <c r="I19" s="7" t="s">
        <v>68</v>
      </c>
    </row>
    <row r="20" spans="1:9" s="1" customFormat="1" x14ac:dyDescent="0.25">
      <c r="A20" s="30" t="s">
        <v>64</v>
      </c>
      <c r="B20" s="31" t="s">
        <v>25</v>
      </c>
      <c r="C20" s="30" t="s">
        <v>78</v>
      </c>
      <c r="D20" s="32"/>
      <c r="E20" s="32"/>
      <c r="F20" s="32"/>
      <c r="G20" s="26"/>
      <c r="H20" s="34"/>
      <c r="I20" s="22"/>
    </row>
    <row r="21" spans="1:9" s="1" customFormat="1" ht="45" x14ac:dyDescent="0.25">
      <c r="A21" s="4"/>
      <c r="B21" s="13" t="s">
        <v>22</v>
      </c>
      <c r="C21" s="35" t="s">
        <v>56</v>
      </c>
      <c r="D21" s="27">
        <v>8</v>
      </c>
      <c r="E21" s="27">
        <v>6.7</v>
      </c>
      <c r="F21" s="27">
        <v>2</v>
      </c>
      <c r="G21" s="17" t="s">
        <v>57</v>
      </c>
      <c r="H21" s="7" t="s">
        <v>69</v>
      </c>
      <c r="I21" s="7" t="s">
        <v>63</v>
      </c>
    </row>
    <row r="22" spans="1:9" ht="45" x14ac:dyDescent="0.25">
      <c r="A22" s="8"/>
      <c r="B22" s="9" t="s">
        <v>48</v>
      </c>
      <c r="C22" s="7" t="s">
        <v>54</v>
      </c>
      <c r="D22" s="27">
        <v>8</v>
      </c>
      <c r="E22" s="27">
        <f>D22/120*100</f>
        <v>6.666666666666667</v>
      </c>
      <c r="F22" s="27">
        <f>D22/4</f>
        <v>2</v>
      </c>
      <c r="G22" s="7" t="s">
        <v>55</v>
      </c>
      <c r="H22" s="7" t="s">
        <v>62</v>
      </c>
      <c r="I22" s="7" t="s">
        <v>63</v>
      </c>
    </row>
    <row r="23" spans="1:9" s="1" customFormat="1" ht="45" x14ac:dyDescent="0.25">
      <c r="A23" s="30" t="s">
        <v>30</v>
      </c>
      <c r="B23" s="31" t="s">
        <v>26</v>
      </c>
      <c r="C23" s="30" t="s">
        <v>79</v>
      </c>
      <c r="D23" s="32">
        <f>SUM(D21:D22)</f>
        <v>16</v>
      </c>
      <c r="E23" s="32">
        <f>SUM(E21:E22)</f>
        <v>13.366666666666667</v>
      </c>
      <c r="F23" s="32">
        <f>SUM(F21:F22)</f>
        <v>4</v>
      </c>
      <c r="G23" s="23"/>
      <c r="H23" s="34"/>
      <c r="I23" s="24"/>
    </row>
    <row r="24" spans="1:9" x14ac:dyDescent="0.25">
      <c r="A24" s="5"/>
      <c r="B24" s="29" t="s">
        <v>15</v>
      </c>
      <c r="C24" s="4"/>
      <c r="D24" s="36">
        <f>D11+D16+D18+D23</f>
        <v>120</v>
      </c>
      <c r="E24" s="36">
        <f>E11+E16+E18+E23</f>
        <v>100.03333333333333</v>
      </c>
      <c r="F24" s="36">
        <f>F11+F16+F18+F23</f>
        <v>30</v>
      </c>
      <c r="G24" s="8"/>
      <c r="H24" s="21"/>
      <c r="I24" s="8"/>
    </row>
    <row r="27" spans="1:9" x14ac:dyDescent="0.25">
      <c r="B27"/>
    </row>
    <row r="28" spans="1:9" x14ac:dyDescent="0.25">
      <c r="B28"/>
    </row>
    <row r="29" spans="1:9" x14ac:dyDescent="0.25">
      <c r="B29"/>
    </row>
    <row r="30" spans="1:9" x14ac:dyDescent="0.25">
      <c r="B30"/>
    </row>
    <row r="31" spans="1:9" x14ac:dyDescent="0.25">
      <c r="B31"/>
    </row>
    <row r="32" spans="1:9" x14ac:dyDescent="0.25">
      <c r="B32"/>
    </row>
    <row r="33" spans="2:2" x14ac:dyDescent="0.25">
      <c r="B33"/>
    </row>
  </sheetData>
  <pageMargins left="0.7" right="0.7" top="0.78740157499999996" bottom="0.78740157499999996" header="0.3" footer="0.3"/>
  <pageSetup paperSize="8"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
  <sheetViews>
    <sheetView topLeftCell="D1" zoomScale="90" zoomScaleNormal="90" workbookViewId="0">
      <selection activeCell="I1" sqref="I1:I1048576"/>
    </sheetView>
  </sheetViews>
  <sheetFormatPr baseColWidth="10" defaultColWidth="11.42578125" defaultRowHeight="15" x14ac:dyDescent="0.25"/>
  <cols>
    <col min="1" max="1" width="18.85546875" customWidth="1"/>
    <col min="2" max="2" width="15" customWidth="1"/>
    <col min="3" max="3" width="52.5703125" customWidth="1"/>
    <col min="6" max="6" width="17.140625" customWidth="1"/>
    <col min="7" max="7" width="62.85546875" customWidth="1"/>
    <col min="8" max="8" width="56" customWidth="1"/>
    <col min="9" max="9" width="49.28515625" customWidth="1"/>
    <col min="10" max="10" width="43.7109375" customWidth="1"/>
  </cols>
  <sheetData>
    <row r="1" spans="1:9" x14ac:dyDescent="0.25">
      <c r="A1" s="1" t="s">
        <v>17</v>
      </c>
      <c r="B1" s="12"/>
      <c r="C1" s="3"/>
      <c r="D1" s="39"/>
      <c r="E1" s="39"/>
      <c r="F1" s="39"/>
      <c r="G1" s="2"/>
      <c r="H1" s="20"/>
    </row>
    <row r="2" spans="1:9" x14ac:dyDescent="0.25">
      <c r="A2" s="19" t="s">
        <v>84</v>
      </c>
      <c r="B2" s="12"/>
      <c r="C2" s="3"/>
      <c r="D2" s="39"/>
      <c r="E2" s="39"/>
      <c r="F2" s="39"/>
      <c r="G2" s="2"/>
      <c r="H2" s="20"/>
    </row>
    <row r="3" spans="1:9" x14ac:dyDescent="0.25">
      <c r="A3" s="19" t="s">
        <v>86</v>
      </c>
      <c r="B3" s="12"/>
      <c r="C3" s="3"/>
      <c r="D3" s="39"/>
      <c r="E3" s="39"/>
      <c r="F3" s="39"/>
      <c r="G3" s="2"/>
      <c r="H3" s="20"/>
    </row>
    <row r="4" spans="1:9" x14ac:dyDescent="0.25">
      <c r="A4" s="19"/>
      <c r="B4" s="12"/>
      <c r="C4" s="3"/>
      <c r="D4" s="39"/>
      <c r="E4" s="39"/>
      <c r="F4" s="39"/>
      <c r="G4" s="2"/>
      <c r="H4" s="20"/>
    </row>
    <row r="5" spans="1:9" x14ac:dyDescent="0.25">
      <c r="B5" s="12"/>
      <c r="C5" s="3"/>
      <c r="D5" s="39"/>
      <c r="E5" s="39"/>
      <c r="F5" s="39"/>
      <c r="G5" s="2"/>
      <c r="H5" s="20"/>
    </row>
    <row r="6" spans="1:9" ht="45" x14ac:dyDescent="0.25">
      <c r="A6" s="4" t="s">
        <v>41</v>
      </c>
      <c r="B6" s="29" t="s">
        <v>13</v>
      </c>
      <c r="C6" s="4" t="s">
        <v>14</v>
      </c>
      <c r="D6" s="6" t="s">
        <v>16</v>
      </c>
      <c r="E6" s="6" t="s">
        <v>18</v>
      </c>
      <c r="F6" s="29" t="s">
        <v>76</v>
      </c>
      <c r="G6" s="15" t="s">
        <v>35</v>
      </c>
      <c r="H6" s="37" t="s">
        <v>34</v>
      </c>
      <c r="I6" s="38" t="s">
        <v>39</v>
      </c>
    </row>
    <row r="7" spans="1:9" ht="45" x14ac:dyDescent="0.25">
      <c r="A7" s="8"/>
      <c r="B7" s="13" t="s">
        <v>9</v>
      </c>
      <c r="C7" s="7" t="s">
        <v>19</v>
      </c>
      <c r="D7" s="27">
        <v>3</v>
      </c>
      <c r="E7" s="27">
        <f>D7/90*100</f>
        <v>3.3333333333333335</v>
      </c>
      <c r="F7" s="27">
        <f>D7/3</f>
        <v>1</v>
      </c>
      <c r="G7" s="16" t="s">
        <v>80</v>
      </c>
      <c r="H7" s="21" t="s">
        <v>38</v>
      </c>
      <c r="I7" s="8" t="s">
        <v>33</v>
      </c>
    </row>
    <row r="8" spans="1:9" ht="60" x14ac:dyDescent="0.25">
      <c r="A8" s="7"/>
      <c r="B8" s="13" t="s">
        <v>11</v>
      </c>
      <c r="C8" s="7" t="s">
        <v>10</v>
      </c>
      <c r="D8" s="27">
        <v>21</v>
      </c>
      <c r="E8" s="27">
        <f t="shared" ref="E8:E15" si="0">D8/90*100</f>
        <v>23.333333333333332</v>
      </c>
      <c r="F8" s="27">
        <f t="shared" ref="F8:F10" si="1">D8/3</f>
        <v>7</v>
      </c>
      <c r="G8" s="16" t="s">
        <v>80</v>
      </c>
      <c r="H8" s="21" t="s">
        <v>75</v>
      </c>
      <c r="I8" s="8" t="s">
        <v>74</v>
      </c>
    </row>
    <row r="9" spans="1:9" ht="165" x14ac:dyDescent="0.25">
      <c r="A9" s="7"/>
      <c r="B9" s="13" t="s">
        <v>12</v>
      </c>
      <c r="C9" s="7" t="s">
        <v>32</v>
      </c>
      <c r="D9" s="27">
        <v>9</v>
      </c>
      <c r="E9" s="27">
        <f t="shared" si="0"/>
        <v>10</v>
      </c>
      <c r="F9" s="27">
        <f t="shared" si="1"/>
        <v>3</v>
      </c>
      <c r="G9" s="7" t="s">
        <v>36</v>
      </c>
      <c r="H9" s="21"/>
      <c r="I9" s="7" t="s">
        <v>37</v>
      </c>
    </row>
    <row r="10" spans="1:9" ht="60" x14ac:dyDescent="0.25">
      <c r="A10" s="7"/>
      <c r="B10" s="13" t="s">
        <v>31</v>
      </c>
      <c r="C10" s="7" t="s">
        <v>58</v>
      </c>
      <c r="D10" s="27">
        <v>3</v>
      </c>
      <c r="E10" s="27">
        <f t="shared" si="0"/>
        <v>3.3333333333333335</v>
      </c>
      <c r="F10" s="27">
        <f t="shared" si="1"/>
        <v>1</v>
      </c>
      <c r="G10" s="17" t="s">
        <v>61</v>
      </c>
      <c r="H10" s="21" t="s">
        <v>59</v>
      </c>
      <c r="I10" s="21" t="s">
        <v>60</v>
      </c>
    </row>
    <row r="11" spans="1:9" ht="30" x14ac:dyDescent="0.25">
      <c r="A11" s="30" t="s">
        <v>0</v>
      </c>
      <c r="B11" s="31" t="s">
        <v>23</v>
      </c>
      <c r="C11" s="30" t="s">
        <v>90</v>
      </c>
      <c r="D11" s="32">
        <f>SUM(D7:D10)</f>
        <v>36</v>
      </c>
      <c r="E11" s="32">
        <f>SUM(E7:E10)</f>
        <v>40</v>
      </c>
      <c r="F11" s="32">
        <f>SUM(F7:F10)</f>
        <v>12</v>
      </c>
      <c r="G11" s="10"/>
      <c r="H11" s="33"/>
      <c r="I11" s="33"/>
    </row>
    <row r="12" spans="1:9" ht="45" x14ac:dyDescent="0.25">
      <c r="A12" s="7"/>
      <c r="B12" s="13" t="s">
        <v>4</v>
      </c>
      <c r="C12" s="7" t="s">
        <v>3</v>
      </c>
      <c r="D12" s="27">
        <v>18</v>
      </c>
      <c r="E12" s="27">
        <f t="shared" si="0"/>
        <v>20</v>
      </c>
      <c r="F12" s="27">
        <f t="shared" ref="F12:F15" si="2">D12/3</f>
        <v>6</v>
      </c>
      <c r="G12" s="17" t="s">
        <v>45</v>
      </c>
      <c r="H12" s="21" t="s">
        <v>81</v>
      </c>
      <c r="I12" s="7" t="s">
        <v>82</v>
      </c>
    </row>
    <row r="13" spans="1:9" ht="60" x14ac:dyDescent="0.25">
      <c r="A13" s="7"/>
      <c r="B13" s="13" t="s">
        <v>5</v>
      </c>
      <c r="C13" s="7" t="s">
        <v>42</v>
      </c>
      <c r="D13" s="27">
        <v>9</v>
      </c>
      <c r="E13" s="27">
        <f t="shared" si="0"/>
        <v>10</v>
      </c>
      <c r="F13" s="27">
        <f t="shared" si="2"/>
        <v>3</v>
      </c>
      <c r="G13" s="17" t="s">
        <v>72</v>
      </c>
      <c r="H13" s="21" t="s">
        <v>43</v>
      </c>
      <c r="I13" s="8" t="s">
        <v>44</v>
      </c>
    </row>
    <row r="14" spans="1:9" ht="30" x14ac:dyDescent="0.25">
      <c r="A14" s="7"/>
      <c r="B14" s="13" t="s">
        <v>6</v>
      </c>
      <c r="C14" s="11" t="s">
        <v>7</v>
      </c>
      <c r="D14" s="27">
        <v>6</v>
      </c>
      <c r="E14" s="27">
        <f t="shared" si="0"/>
        <v>6.666666666666667</v>
      </c>
      <c r="F14" s="27">
        <f t="shared" si="2"/>
        <v>2</v>
      </c>
      <c r="G14" s="21" t="s">
        <v>49</v>
      </c>
      <c r="H14" s="21" t="s">
        <v>46</v>
      </c>
      <c r="I14" s="16" t="s">
        <v>50</v>
      </c>
    </row>
    <row r="15" spans="1:9" ht="45" x14ac:dyDescent="0.25">
      <c r="A15" s="7"/>
      <c r="B15" s="13" t="s">
        <v>8</v>
      </c>
      <c r="C15" s="7" t="s">
        <v>71</v>
      </c>
      <c r="D15" s="27">
        <v>3</v>
      </c>
      <c r="E15" s="27">
        <f t="shared" si="0"/>
        <v>3.3333333333333335</v>
      </c>
      <c r="F15" s="27">
        <f t="shared" si="2"/>
        <v>1</v>
      </c>
      <c r="G15" s="21" t="s">
        <v>47</v>
      </c>
      <c r="H15" s="21" t="s">
        <v>73</v>
      </c>
      <c r="I15" s="8" t="s">
        <v>29</v>
      </c>
    </row>
    <row r="16" spans="1:9" ht="30" x14ac:dyDescent="0.25">
      <c r="A16" s="30" t="s">
        <v>1</v>
      </c>
      <c r="B16" s="31" t="s">
        <v>24</v>
      </c>
      <c r="C16" s="30" t="s">
        <v>90</v>
      </c>
      <c r="D16" s="32">
        <f>SUM(D12:D15)</f>
        <v>36</v>
      </c>
      <c r="E16" s="32">
        <f>SUM(E12:E15)</f>
        <v>40</v>
      </c>
      <c r="F16" s="32">
        <f>SUM(F12:F15)</f>
        <v>12</v>
      </c>
      <c r="G16" s="24"/>
      <c r="H16" s="34"/>
      <c r="I16" s="22"/>
    </row>
    <row r="17" spans="1:9" ht="105" x14ac:dyDescent="0.25">
      <c r="A17" s="8"/>
      <c r="B17" s="13" t="s">
        <v>20</v>
      </c>
      <c r="C17" s="7" t="s">
        <v>70</v>
      </c>
      <c r="D17" s="27">
        <v>6</v>
      </c>
      <c r="E17" s="27">
        <f>D17/90*100</f>
        <v>6.666666666666667</v>
      </c>
      <c r="F17" s="27">
        <f>D17/3</f>
        <v>2</v>
      </c>
      <c r="G17" s="17" t="s">
        <v>52</v>
      </c>
      <c r="H17" s="21" t="s">
        <v>53</v>
      </c>
      <c r="I17" s="7" t="s">
        <v>83</v>
      </c>
    </row>
    <row r="18" spans="1:9" x14ac:dyDescent="0.25">
      <c r="A18" s="30" t="s">
        <v>2</v>
      </c>
      <c r="B18" s="31" t="s">
        <v>27</v>
      </c>
      <c r="C18" s="30" t="s">
        <v>91</v>
      </c>
      <c r="D18" s="32">
        <f>D17</f>
        <v>6</v>
      </c>
      <c r="E18" s="32">
        <f>SUM(E17)</f>
        <v>6.666666666666667</v>
      </c>
      <c r="F18" s="32">
        <f>SUM(F17)</f>
        <v>2</v>
      </c>
      <c r="G18" s="22"/>
      <c r="H18" s="22"/>
      <c r="I18" s="22"/>
    </row>
    <row r="19" spans="1:9" ht="75" x14ac:dyDescent="0.25">
      <c r="A19" s="8"/>
      <c r="B19" s="9" t="s">
        <v>21</v>
      </c>
      <c r="C19" s="8" t="s">
        <v>65</v>
      </c>
      <c r="D19" s="25"/>
      <c r="E19" s="25"/>
      <c r="F19" s="25"/>
      <c r="G19" s="8" t="s">
        <v>66</v>
      </c>
      <c r="H19" s="21" t="s">
        <v>67</v>
      </c>
      <c r="I19" s="7" t="s">
        <v>68</v>
      </c>
    </row>
    <row r="20" spans="1:9" x14ac:dyDescent="0.25">
      <c r="A20" s="30" t="s">
        <v>64</v>
      </c>
      <c r="B20" s="31" t="s">
        <v>25</v>
      </c>
      <c r="C20" s="30" t="s">
        <v>78</v>
      </c>
      <c r="D20" s="32"/>
      <c r="E20" s="32"/>
      <c r="F20" s="32"/>
      <c r="G20" s="26"/>
      <c r="H20" s="34"/>
      <c r="I20" s="22"/>
    </row>
    <row r="21" spans="1:9" ht="60" x14ac:dyDescent="0.25">
      <c r="A21" s="4"/>
      <c r="B21" s="13" t="s">
        <v>22</v>
      </c>
      <c r="C21" s="35" t="s">
        <v>56</v>
      </c>
      <c r="D21" s="27">
        <v>6</v>
      </c>
      <c r="E21" s="27">
        <f t="shared" ref="E21:E22" si="3">D21/90*100</f>
        <v>6.666666666666667</v>
      </c>
      <c r="F21" s="27">
        <f t="shared" ref="F21:F22" si="4">D21/3</f>
        <v>2</v>
      </c>
      <c r="G21" s="17" t="s">
        <v>57</v>
      </c>
      <c r="H21" s="7" t="s">
        <v>69</v>
      </c>
      <c r="I21" s="7" t="s">
        <v>63</v>
      </c>
    </row>
    <row r="22" spans="1:9" ht="45" x14ac:dyDescent="0.25">
      <c r="A22" s="8"/>
      <c r="B22" s="9" t="s">
        <v>48</v>
      </c>
      <c r="C22" s="7" t="s">
        <v>54</v>
      </c>
      <c r="D22" s="27">
        <v>6</v>
      </c>
      <c r="E22" s="27">
        <f t="shared" si="3"/>
        <v>6.666666666666667</v>
      </c>
      <c r="F22" s="27">
        <f t="shared" si="4"/>
        <v>2</v>
      </c>
      <c r="G22" s="7" t="s">
        <v>55</v>
      </c>
      <c r="H22" s="7" t="s">
        <v>62</v>
      </c>
      <c r="I22" s="7" t="s">
        <v>63</v>
      </c>
    </row>
    <row r="23" spans="1:9" ht="60" x14ac:dyDescent="0.25">
      <c r="A23" s="30" t="s">
        <v>30</v>
      </c>
      <c r="B23" s="31" t="s">
        <v>26</v>
      </c>
      <c r="C23" s="30" t="s">
        <v>79</v>
      </c>
      <c r="D23" s="32">
        <f>SUM(D21:D22)</f>
        <v>12</v>
      </c>
      <c r="E23" s="32">
        <f>SUM(E21:E22)</f>
        <v>13.333333333333334</v>
      </c>
      <c r="F23" s="32">
        <f>SUM(F21:F22)</f>
        <v>4</v>
      </c>
      <c r="G23" s="23"/>
      <c r="H23" s="34"/>
      <c r="I23" s="24"/>
    </row>
    <row r="24" spans="1:9" x14ac:dyDescent="0.25">
      <c r="A24" s="5"/>
      <c r="B24" s="29" t="s">
        <v>15</v>
      </c>
      <c r="C24" s="4"/>
      <c r="D24" s="36">
        <f>D11+D16+D18+D23</f>
        <v>90</v>
      </c>
      <c r="E24" s="36">
        <f>E11+E16+E18+E23</f>
        <v>100</v>
      </c>
      <c r="F24" s="36">
        <f>F11+F16+F18+F23</f>
        <v>30</v>
      </c>
      <c r="G24" s="8"/>
      <c r="H24" s="21"/>
      <c r="I24" s="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workbookViewId="0">
      <selection activeCell="D8" sqref="D8"/>
    </sheetView>
  </sheetViews>
  <sheetFormatPr baseColWidth="10" defaultColWidth="11.42578125" defaultRowHeight="15" x14ac:dyDescent="0.25"/>
  <cols>
    <col min="1" max="1" width="27.28515625" customWidth="1"/>
    <col min="2" max="2" width="11.5703125" style="2"/>
    <col min="3" max="4" width="49.28515625" customWidth="1"/>
    <col min="5" max="5" width="29" style="2" customWidth="1"/>
    <col min="6" max="6" width="36.42578125" style="2" customWidth="1"/>
    <col min="7" max="7" width="29" customWidth="1"/>
  </cols>
  <sheetData>
    <row r="1" spans="1:6" x14ac:dyDescent="0.25">
      <c r="A1" s="14" t="s">
        <v>88</v>
      </c>
    </row>
    <row r="2" spans="1:6" x14ac:dyDescent="0.25">
      <c r="A2" s="14" t="s">
        <v>93</v>
      </c>
    </row>
    <row r="3" spans="1:6" x14ac:dyDescent="0.25">
      <c r="A3" t="s">
        <v>99</v>
      </c>
    </row>
    <row r="4" spans="1:6" ht="30" x14ac:dyDescent="0.25">
      <c r="A4" s="4" t="s">
        <v>41</v>
      </c>
      <c r="B4" s="29" t="s">
        <v>13</v>
      </c>
      <c r="C4" s="4" t="s">
        <v>14</v>
      </c>
      <c r="D4" s="46" t="s">
        <v>87</v>
      </c>
      <c r="E4" s="29" t="s">
        <v>92</v>
      </c>
      <c r="F4" s="51" t="s">
        <v>100</v>
      </c>
    </row>
    <row r="5" spans="1:6" s="1" customFormat="1" ht="30" x14ac:dyDescent="0.25">
      <c r="A5" s="41" t="s">
        <v>0</v>
      </c>
      <c r="B5" s="42"/>
      <c r="C5" s="41"/>
      <c r="D5" s="41"/>
      <c r="E5" s="49">
        <v>12</v>
      </c>
      <c r="F5" s="49">
        <f>SUM(F6:F10)</f>
        <v>0</v>
      </c>
    </row>
    <row r="6" spans="1:6" ht="45" x14ac:dyDescent="0.25">
      <c r="A6" s="8"/>
      <c r="B6" s="13" t="s">
        <v>9</v>
      </c>
      <c r="C6" s="7" t="s">
        <v>19</v>
      </c>
      <c r="D6" s="47"/>
      <c r="E6" s="9">
        <v>1</v>
      </c>
      <c r="F6" s="52"/>
    </row>
    <row r="7" spans="1:6" ht="75" x14ac:dyDescent="0.25">
      <c r="A7" s="8"/>
      <c r="B7" s="13" t="s">
        <v>11</v>
      </c>
      <c r="C7" s="7" t="s">
        <v>10</v>
      </c>
      <c r="D7" s="47"/>
      <c r="E7" s="9">
        <v>7</v>
      </c>
      <c r="F7" s="52"/>
    </row>
    <row r="8" spans="1:6" ht="75" x14ac:dyDescent="0.25">
      <c r="A8" s="7"/>
      <c r="B8" s="13" t="s">
        <v>12</v>
      </c>
      <c r="C8" s="7" t="s">
        <v>32</v>
      </c>
      <c r="D8" s="47"/>
      <c r="E8" s="9">
        <v>3</v>
      </c>
      <c r="F8" s="52"/>
    </row>
    <row r="9" spans="1:6" ht="60" x14ac:dyDescent="0.25">
      <c r="A9" s="7"/>
      <c r="B9" s="13" t="s">
        <v>31</v>
      </c>
      <c r="C9" s="7" t="s">
        <v>58</v>
      </c>
      <c r="D9" s="47"/>
      <c r="E9" s="9">
        <v>1</v>
      </c>
      <c r="F9" s="52"/>
    </row>
    <row r="10" spans="1:6" x14ac:dyDescent="0.25">
      <c r="A10" s="7"/>
      <c r="B10" s="13" t="s">
        <v>94</v>
      </c>
      <c r="C10" s="7" t="s">
        <v>95</v>
      </c>
      <c r="D10" s="47"/>
      <c r="E10" s="9"/>
      <c r="F10" s="52"/>
    </row>
    <row r="11" spans="1:6" s="1" customFormat="1" ht="30" x14ac:dyDescent="0.25">
      <c r="A11" s="41" t="s">
        <v>1</v>
      </c>
      <c r="B11" s="42"/>
      <c r="C11" s="41"/>
      <c r="D11" s="41"/>
      <c r="E11" s="49">
        <v>12</v>
      </c>
      <c r="F11" s="49">
        <f>SUM(F12:F16)</f>
        <v>0</v>
      </c>
    </row>
    <row r="12" spans="1:6" ht="45" x14ac:dyDescent="0.25">
      <c r="A12" s="8"/>
      <c r="B12" s="13" t="s">
        <v>4</v>
      </c>
      <c r="C12" s="7" t="s">
        <v>3</v>
      </c>
      <c r="D12" s="47"/>
      <c r="E12" s="9">
        <v>6</v>
      </c>
      <c r="F12" s="52"/>
    </row>
    <row r="13" spans="1:6" ht="45" x14ac:dyDescent="0.25">
      <c r="A13" s="7"/>
      <c r="B13" s="13" t="s">
        <v>5</v>
      </c>
      <c r="C13" s="7" t="s">
        <v>42</v>
      </c>
      <c r="D13" s="47"/>
      <c r="E13" s="9">
        <v>3</v>
      </c>
      <c r="F13" s="52"/>
    </row>
    <row r="14" spans="1:6" x14ac:dyDescent="0.25">
      <c r="A14" s="7"/>
      <c r="B14" s="13" t="s">
        <v>6</v>
      </c>
      <c r="C14" s="11" t="s">
        <v>7</v>
      </c>
      <c r="D14" s="47"/>
      <c r="E14" s="9">
        <v>2</v>
      </c>
      <c r="F14" s="52"/>
    </row>
    <row r="15" spans="1:6" ht="60" x14ac:dyDescent="0.25">
      <c r="A15" s="7"/>
      <c r="B15" s="13" t="s">
        <v>8</v>
      </c>
      <c r="C15" s="7" t="s">
        <v>71</v>
      </c>
      <c r="D15" s="47"/>
      <c r="E15" s="9">
        <v>1</v>
      </c>
      <c r="F15" s="52"/>
    </row>
    <row r="16" spans="1:6" x14ac:dyDescent="0.25">
      <c r="A16" s="7"/>
      <c r="B16" s="13" t="s">
        <v>96</v>
      </c>
      <c r="C16" s="7" t="s">
        <v>95</v>
      </c>
      <c r="D16" s="47"/>
      <c r="E16" s="9"/>
      <c r="F16" s="52"/>
    </row>
    <row r="17" spans="1:6" s="1" customFormat="1" x14ac:dyDescent="0.25">
      <c r="A17" s="41" t="s">
        <v>2</v>
      </c>
      <c r="B17" s="42"/>
      <c r="C17" s="41"/>
      <c r="D17" s="41"/>
      <c r="E17" s="49">
        <v>2</v>
      </c>
      <c r="F17" s="49">
        <f>SUM(F18)</f>
        <v>0</v>
      </c>
    </row>
    <row r="18" spans="1:6" ht="105" x14ac:dyDescent="0.25">
      <c r="A18" s="8"/>
      <c r="B18" s="13" t="s">
        <v>20</v>
      </c>
      <c r="C18" s="7" t="s">
        <v>70</v>
      </c>
      <c r="D18" s="47"/>
      <c r="E18" s="9">
        <v>2</v>
      </c>
      <c r="F18" s="52"/>
    </row>
    <row r="19" spans="1:6" x14ac:dyDescent="0.25">
      <c r="A19" s="41" t="s">
        <v>64</v>
      </c>
      <c r="B19" s="42"/>
      <c r="C19" s="41"/>
      <c r="D19" s="41"/>
      <c r="E19" s="50" t="s">
        <v>97</v>
      </c>
      <c r="F19" s="50"/>
    </row>
    <row r="20" spans="1:6" x14ac:dyDescent="0.25">
      <c r="A20" s="8"/>
      <c r="B20" s="9" t="s">
        <v>21</v>
      </c>
      <c r="C20" s="8" t="s">
        <v>65</v>
      </c>
      <c r="D20" s="44"/>
      <c r="E20" s="9"/>
      <c r="F20" s="52"/>
    </row>
    <row r="21" spans="1:6" ht="30" x14ac:dyDescent="0.25">
      <c r="A21" s="41" t="s">
        <v>30</v>
      </c>
      <c r="B21" s="42"/>
      <c r="C21" s="41"/>
      <c r="D21" s="41"/>
      <c r="E21" s="49">
        <v>4</v>
      </c>
      <c r="F21" s="49">
        <f>SUM(F22:F24)</f>
        <v>0</v>
      </c>
    </row>
    <row r="22" spans="1:6" ht="60" x14ac:dyDescent="0.25">
      <c r="A22" s="4"/>
      <c r="B22" s="13" t="s">
        <v>22</v>
      </c>
      <c r="C22" s="35" t="s">
        <v>56</v>
      </c>
      <c r="D22" s="48"/>
      <c r="E22" s="9">
        <v>2</v>
      </c>
      <c r="F22" s="52"/>
    </row>
    <row r="23" spans="1:6" ht="60" x14ac:dyDescent="0.25">
      <c r="A23" s="8"/>
      <c r="B23" s="9" t="s">
        <v>48</v>
      </c>
      <c r="C23" s="7" t="s">
        <v>54</v>
      </c>
      <c r="D23" s="47"/>
      <c r="E23" s="9">
        <v>2</v>
      </c>
      <c r="F23" s="52"/>
    </row>
    <row r="24" spans="1:6" x14ac:dyDescent="0.25">
      <c r="A24" s="8"/>
      <c r="B24" s="9" t="s">
        <v>98</v>
      </c>
      <c r="C24" s="8" t="s">
        <v>95</v>
      </c>
      <c r="D24" s="44"/>
      <c r="E24" s="9"/>
      <c r="F24" s="52"/>
    </row>
    <row r="25" spans="1:6" s="1" customFormat="1" x14ac:dyDescent="0.25">
      <c r="A25" s="43"/>
      <c r="B25" s="42" t="s">
        <v>15</v>
      </c>
      <c r="C25" s="41"/>
      <c r="D25" s="41"/>
      <c r="E25" s="49">
        <v>30</v>
      </c>
      <c r="F25" s="49">
        <f>SUM(F21+F17+F11+F5)</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topLeftCell="A4" workbookViewId="0">
      <selection activeCell="I5" sqref="I5"/>
    </sheetView>
  </sheetViews>
  <sheetFormatPr baseColWidth="10" defaultColWidth="11.42578125" defaultRowHeight="15" x14ac:dyDescent="0.25"/>
  <cols>
    <col min="1" max="1" width="28.5703125" customWidth="1"/>
    <col min="2" max="2" width="14.5703125" customWidth="1"/>
    <col min="3" max="3" width="48.28515625" customWidth="1"/>
    <col min="4" max="4" width="12.140625" customWidth="1"/>
    <col min="5" max="7" width="11" customWidth="1"/>
    <col min="8" max="8" width="19" customWidth="1"/>
    <col min="9" max="9" width="35.28515625" style="54" customWidth="1"/>
  </cols>
  <sheetData>
    <row r="1" spans="1:9" x14ac:dyDescent="0.25">
      <c r="A1" s="14" t="s">
        <v>101</v>
      </c>
    </row>
    <row r="2" spans="1:9" x14ac:dyDescent="0.25">
      <c r="A2" s="53" t="s">
        <v>102</v>
      </c>
      <c r="B2" s="45"/>
    </row>
    <row r="3" spans="1:9" x14ac:dyDescent="0.25">
      <c r="A3" s="14"/>
    </row>
    <row r="5" spans="1:9" ht="30" x14ac:dyDescent="0.25">
      <c r="A5" s="30" t="s">
        <v>106</v>
      </c>
      <c r="B5" s="31" t="s">
        <v>13</v>
      </c>
      <c r="C5" s="30" t="s">
        <v>111</v>
      </c>
      <c r="D5" s="60" t="s">
        <v>16</v>
      </c>
      <c r="E5" s="60" t="s">
        <v>103</v>
      </c>
      <c r="F5" s="60" t="s">
        <v>104</v>
      </c>
      <c r="G5" s="60" t="s">
        <v>105</v>
      </c>
      <c r="H5" s="31" t="s">
        <v>76</v>
      </c>
      <c r="I5" s="55" t="s">
        <v>108</v>
      </c>
    </row>
    <row r="6" spans="1:9" ht="45" x14ac:dyDescent="0.25">
      <c r="A6" s="44"/>
      <c r="B6" s="13" t="s">
        <v>9</v>
      </c>
      <c r="C6" s="7" t="s">
        <v>19</v>
      </c>
      <c r="D6" s="58"/>
      <c r="E6" s="58"/>
      <c r="F6" s="58"/>
      <c r="G6" s="58"/>
      <c r="H6" s="27"/>
      <c r="I6" s="61" t="s">
        <v>107</v>
      </c>
    </row>
    <row r="7" spans="1:9" ht="75" x14ac:dyDescent="0.25">
      <c r="A7" s="47"/>
      <c r="B7" s="13" t="s">
        <v>11</v>
      </c>
      <c r="C7" s="7" t="s">
        <v>10</v>
      </c>
      <c r="D7" s="58"/>
      <c r="E7" s="58"/>
      <c r="F7" s="58"/>
      <c r="G7" s="58"/>
      <c r="H7" s="27"/>
      <c r="I7" s="61" t="s">
        <v>75</v>
      </c>
    </row>
    <row r="8" spans="1:9" ht="75" x14ac:dyDescent="0.25">
      <c r="A8" s="47"/>
      <c r="B8" s="13" t="s">
        <v>12</v>
      </c>
      <c r="C8" s="7" t="s">
        <v>32</v>
      </c>
      <c r="D8" s="58"/>
      <c r="E8" s="58"/>
      <c r="F8" s="58"/>
      <c r="G8" s="58"/>
      <c r="H8" s="27"/>
      <c r="I8" s="56" t="s">
        <v>109</v>
      </c>
    </row>
    <row r="9" spans="1:9" ht="60" x14ac:dyDescent="0.25">
      <c r="A9" s="47"/>
      <c r="B9" s="13" t="s">
        <v>31</v>
      </c>
      <c r="C9" s="7" t="s">
        <v>58</v>
      </c>
      <c r="D9" s="58"/>
      <c r="E9" s="58"/>
      <c r="F9" s="58"/>
      <c r="G9" s="58"/>
      <c r="H9" s="27"/>
      <c r="I9" s="56" t="s">
        <v>59</v>
      </c>
    </row>
    <row r="10" spans="1:9" ht="30" x14ac:dyDescent="0.25">
      <c r="A10" s="47"/>
      <c r="B10" s="13" t="s">
        <v>94</v>
      </c>
      <c r="C10" s="7" t="s">
        <v>112</v>
      </c>
      <c r="D10" s="58"/>
      <c r="E10" s="58"/>
      <c r="F10" s="58"/>
      <c r="G10" s="58"/>
      <c r="H10" s="27"/>
      <c r="I10" s="56" t="s">
        <v>113</v>
      </c>
    </row>
    <row r="11" spans="1:9" ht="30" x14ac:dyDescent="0.25">
      <c r="A11" s="30" t="s">
        <v>0</v>
      </c>
      <c r="B11" s="31" t="s">
        <v>23</v>
      </c>
      <c r="C11" s="30" t="s">
        <v>110</v>
      </c>
      <c r="D11" s="59">
        <f>SUM(D6:D9)</f>
        <v>0</v>
      </c>
      <c r="E11" s="59"/>
      <c r="F11" s="59"/>
      <c r="G11" s="59"/>
      <c r="H11" s="32">
        <v>12</v>
      </c>
      <c r="I11" s="61"/>
    </row>
    <row r="12" spans="1:9" ht="45" x14ac:dyDescent="0.25">
      <c r="A12" s="47"/>
      <c r="B12" s="13" t="s">
        <v>4</v>
      </c>
      <c r="C12" s="7" t="s">
        <v>3</v>
      </c>
      <c r="D12" s="27"/>
      <c r="E12" s="27"/>
      <c r="F12" s="27"/>
      <c r="G12" s="27"/>
      <c r="H12" s="27"/>
      <c r="I12" s="56" t="s">
        <v>81</v>
      </c>
    </row>
    <row r="13" spans="1:9" ht="45" x14ac:dyDescent="0.25">
      <c r="A13" s="47"/>
      <c r="B13" s="13" t="s">
        <v>5</v>
      </c>
      <c r="C13" s="7" t="s">
        <v>42</v>
      </c>
      <c r="D13" s="27"/>
      <c r="E13" s="27"/>
      <c r="F13" s="27"/>
      <c r="G13" s="27"/>
      <c r="H13" s="27"/>
      <c r="I13" s="56" t="s">
        <v>43</v>
      </c>
    </row>
    <row r="14" spans="1:9" x14ac:dyDescent="0.25">
      <c r="A14" s="47"/>
      <c r="B14" s="13" t="s">
        <v>6</v>
      </c>
      <c r="C14" s="11" t="s">
        <v>7</v>
      </c>
      <c r="D14" s="27"/>
      <c r="E14" s="27"/>
      <c r="F14" s="27"/>
      <c r="G14" s="27"/>
      <c r="H14" s="27"/>
      <c r="I14" s="56" t="s">
        <v>46</v>
      </c>
    </row>
    <row r="15" spans="1:9" ht="60" x14ac:dyDescent="0.25">
      <c r="A15" s="47"/>
      <c r="B15" s="13" t="s">
        <v>8</v>
      </c>
      <c r="C15" s="7" t="s">
        <v>71</v>
      </c>
      <c r="D15" s="27"/>
      <c r="E15" s="27"/>
      <c r="F15" s="27"/>
      <c r="G15" s="27"/>
      <c r="H15" s="27"/>
      <c r="I15" s="56" t="s">
        <v>73</v>
      </c>
    </row>
    <row r="16" spans="1:9" ht="45" x14ac:dyDescent="0.25">
      <c r="A16" s="47"/>
      <c r="B16" s="13" t="s">
        <v>96</v>
      </c>
      <c r="C16" s="7" t="s">
        <v>112</v>
      </c>
      <c r="D16" s="27"/>
      <c r="E16" s="27"/>
      <c r="F16" s="27"/>
      <c r="G16" s="27"/>
      <c r="H16" s="27"/>
      <c r="I16" s="56" t="s">
        <v>114</v>
      </c>
    </row>
    <row r="17" spans="1:9" ht="30" x14ac:dyDescent="0.25">
      <c r="A17" s="30" t="s">
        <v>1</v>
      </c>
      <c r="B17" s="31" t="s">
        <v>24</v>
      </c>
      <c r="C17" s="30" t="s">
        <v>90</v>
      </c>
      <c r="D17" s="59">
        <f>SUM(D12:D15)</f>
        <v>0</v>
      </c>
      <c r="E17" s="59"/>
      <c r="F17" s="59"/>
      <c r="G17" s="59"/>
      <c r="H17" s="32">
        <v>12</v>
      </c>
      <c r="I17" s="57"/>
    </row>
    <row r="18" spans="1:9" ht="105" x14ac:dyDescent="0.25">
      <c r="A18" s="44"/>
      <c r="B18" s="13" t="s">
        <v>20</v>
      </c>
      <c r="C18" s="7" t="s">
        <v>70</v>
      </c>
      <c r="D18" s="27"/>
      <c r="E18" s="27"/>
      <c r="F18" s="27"/>
      <c r="G18" s="27"/>
      <c r="H18" s="27"/>
      <c r="I18" s="56" t="s">
        <v>53</v>
      </c>
    </row>
    <row r="19" spans="1:9" x14ac:dyDescent="0.25">
      <c r="A19" s="30" t="s">
        <v>2</v>
      </c>
      <c r="B19" s="31" t="s">
        <v>27</v>
      </c>
      <c r="C19" s="30" t="s">
        <v>91</v>
      </c>
      <c r="D19" s="59">
        <f>D18</f>
        <v>0</v>
      </c>
      <c r="E19" s="59"/>
      <c r="F19" s="59"/>
      <c r="G19" s="59"/>
      <c r="H19" s="32">
        <v>2</v>
      </c>
      <c r="I19" s="62"/>
    </row>
    <row r="20" spans="1:9" ht="45" x14ac:dyDescent="0.25">
      <c r="A20" s="44"/>
      <c r="B20" s="9" t="s">
        <v>21</v>
      </c>
      <c r="C20" s="8" t="s">
        <v>65</v>
      </c>
      <c r="D20" s="25"/>
      <c r="E20" s="25"/>
      <c r="F20" s="25"/>
      <c r="G20" s="25"/>
      <c r="H20" s="25"/>
      <c r="I20" s="56" t="s">
        <v>67</v>
      </c>
    </row>
    <row r="21" spans="1:9" x14ac:dyDescent="0.25">
      <c r="A21" s="30" t="s">
        <v>64</v>
      </c>
      <c r="B21" s="31" t="s">
        <v>25</v>
      </c>
      <c r="C21" s="30" t="s">
        <v>115</v>
      </c>
      <c r="D21" s="59"/>
      <c r="E21" s="59"/>
      <c r="F21" s="59"/>
      <c r="G21" s="59"/>
      <c r="H21" s="32"/>
      <c r="I21" s="57"/>
    </row>
    <row r="22" spans="1:9" ht="60" x14ac:dyDescent="0.25">
      <c r="A22" s="46"/>
      <c r="B22" s="13" t="s">
        <v>22</v>
      </c>
      <c r="C22" s="35" t="s">
        <v>56</v>
      </c>
      <c r="D22" s="27">
        <v>6</v>
      </c>
      <c r="E22" s="27"/>
      <c r="F22" s="27"/>
      <c r="G22" s="27"/>
      <c r="H22" s="27">
        <v>2</v>
      </c>
      <c r="I22" s="56" t="s">
        <v>69</v>
      </c>
    </row>
    <row r="23" spans="1:9" ht="60" x14ac:dyDescent="0.25">
      <c r="A23" s="44"/>
      <c r="B23" s="9" t="s">
        <v>48</v>
      </c>
      <c r="C23" s="7" t="s">
        <v>54</v>
      </c>
      <c r="D23" s="27">
        <v>6</v>
      </c>
      <c r="E23" s="27"/>
      <c r="F23" s="27"/>
      <c r="G23" s="27"/>
      <c r="H23" s="27">
        <v>2</v>
      </c>
      <c r="I23" s="56" t="s">
        <v>62</v>
      </c>
    </row>
    <row r="24" spans="1:9" x14ac:dyDescent="0.25">
      <c r="A24" s="8"/>
      <c r="B24" s="9" t="s">
        <v>98</v>
      </c>
      <c r="C24" s="7" t="s">
        <v>112</v>
      </c>
      <c r="D24" s="27"/>
      <c r="E24" s="27"/>
      <c r="F24" s="27"/>
      <c r="G24" s="27"/>
      <c r="H24" s="27"/>
      <c r="I24" s="56" t="s">
        <v>116</v>
      </c>
    </row>
    <row r="25" spans="1:9" ht="30" x14ac:dyDescent="0.25">
      <c r="A25" s="30" t="s">
        <v>30</v>
      </c>
      <c r="B25" s="31" t="s">
        <v>26</v>
      </c>
      <c r="C25" s="30" t="s">
        <v>79</v>
      </c>
      <c r="D25" s="59"/>
      <c r="E25" s="59"/>
      <c r="F25" s="59"/>
      <c r="G25" s="59"/>
      <c r="H25" s="32">
        <v>4</v>
      </c>
      <c r="I25" s="57"/>
    </row>
    <row r="26" spans="1:9" x14ac:dyDescent="0.25">
      <c r="A26" s="5"/>
      <c r="B26" s="31" t="s">
        <v>15</v>
      </c>
      <c r="C26" s="30"/>
      <c r="D26" s="59">
        <f>D25+D21+D19+D17+D11</f>
        <v>0</v>
      </c>
      <c r="E26" s="59">
        <f>E25+E21+E19+E17+E11</f>
        <v>0</v>
      </c>
      <c r="F26" s="59">
        <f t="shared" ref="F26:G26" si="0">F25+F21+F19+F17+F11</f>
        <v>0</v>
      </c>
      <c r="G26" s="59">
        <f t="shared" si="0"/>
        <v>0</v>
      </c>
      <c r="H26" s="32">
        <v>30</v>
      </c>
      <c r="I26" s="5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6"/>
  <sheetViews>
    <sheetView tabSelected="1" topLeftCell="A4" zoomScale="60" zoomScaleNormal="60" workbookViewId="0">
      <selection activeCell="P23" sqref="P23"/>
    </sheetView>
  </sheetViews>
  <sheetFormatPr baseColWidth="10" defaultColWidth="11.42578125" defaultRowHeight="15" x14ac:dyDescent="0.25"/>
  <cols>
    <col min="1" max="1" width="34.7109375" customWidth="1"/>
    <col min="2" max="2" width="23.7109375" customWidth="1"/>
    <col min="3" max="3" width="68.85546875" style="3" customWidth="1"/>
    <col min="4" max="4" width="23.28515625" customWidth="1"/>
    <col min="5" max="5" width="25" customWidth="1"/>
    <col min="6" max="6" width="18.7109375" customWidth="1"/>
    <col min="7" max="7" width="16.42578125" customWidth="1"/>
    <col min="8" max="8" width="19.28515625" customWidth="1"/>
    <col min="9" max="9" width="21" style="19" customWidth="1"/>
    <col min="10" max="10" width="17.85546875" customWidth="1"/>
    <col min="11" max="11" width="15.42578125" customWidth="1"/>
    <col min="12" max="13" width="18.42578125" customWidth="1"/>
    <col min="14" max="14" width="19.5703125" customWidth="1"/>
    <col min="15" max="15" width="16.85546875" customWidth="1"/>
    <col min="16" max="16" width="16.28515625" customWidth="1"/>
    <col min="17" max="18" width="16.7109375" customWidth="1"/>
    <col min="19" max="19" width="15.7109375" customWidth="1"/>
    <col min="22" max="22" width="15.28515625" customWidth="1"/>
    <col min="23" max="23" width="18" customWidth="1"/>
    <col min="24" max="24" width="78.7109375" style="28" customWidth="1"/>
  </cols>
  <sheetData>
    <row r="1" spans="1:24" x14ac:dyDescent="0.25">
      <c r="A1" s="14" t="s">
        <v>117</v>
      </c>
    </row>
    <row r="2" spans="1:24" x14ac:dyDescent="0.25">
      <c r="A2" s="53" t="s">
        <v>102</v>
      </c>
      <c r="B2" s="45"/>
    </row>
    <row r="3" spans="1:24" x14ac:dyDescent="0.25">
      <c r="A3" s="54" t="s">
        <v>121</v>
      </c>
    </row>
    <row r="4" spans="1:24" s="1" customFormat="1" x14ac:dyDescent="0.25">
      <c r="A4" s="70"/>
      <c r="B4" s="70"/>
      <c r="C4" s="71"/>
      <c r="D4" s="70"/>
      <c r="E4" s="70"/>
      <c r="F4" s="70"/>
      <c r="G4" s="70"/>
      <c r="H4" s="5"/>
      <c r="I4" s="65" t="s">
        <v>103</v>
      </c>
      <c r="J4" s="5"/>
      <c r="K4" s="5"/>
      <c r="L4" s="5"/>
      <c r="M4" s="5"/>
      <c r="N4" s="65" t="s">
        <v>104</v>
      </c>
      <c r="O4" s="5"/>
      <c r="P4" s="5"/>
      <c r="Q4" s="5"/>
      <c r="R4" s="5"/>
      <c r="S4" s="65" t="s">
        <v>105</v>
      </c>
      <c r="T4" s="5"/>
      <c r="U4" s="5"/>
      <c r="V4" s="5"/>
      <c r="W4" s="5"/>
      <c r="X4" s="75" t="s">
        <v>122</v>
      </c>
    </row>
    <row r="5" spans="1:24" s="68" customFormat="1" ht="30" x14ac:dyDescent="0.25">
      <c r="A5" s="72" t="str">
        <f>'FORM FOR RESIDENCY APPLICATIONS'!A5</f>
        <v>Detailed description of planned activities</v>
      </c>
      <c r="B5" s="72" t="str">
        <f>'FORM FOR RESIDENCY APPLICATIONS'!B5</f>
        <v>part</v>
      </c>
      <c r="C5" s="72" t="str">
        <f>'FORM FOR RESIDENCY APPLICATIONS'!C5</f>
        <v>skills (suggested)</v>
      </c>
      <c r="D5" s="72" t="str">
        <f>'FORM FOR RESIDENCY APPLICATIONS'!D5</f>
        <v>weeks total</v>
      </c>
      <c r="E5" s="72" t="str">
        <f>'FORM FOR RESIDENCY APPLICATIONS'!E5</f>
        <v>Year 1</v>
      </c>
      <c r="F5" s="72" t="str">
        <f>'FORM FOR RESIDENCY APPLICATIONS'!F5</f>
        <v>Year 2</v>
      </c>
      <c r="G5" s="72" t="str">
        <f>'FORM FOR RESIDENCY APPLICATIONS'!G5</f>
        <v>Year 3</v>
      </c>
      <c r="H5" s="72" t="str">
        <f>'FORM FOR RESIDENCY APPLICATIONS'!H5</f>
        <v>average weeks per year (suggested)</v>
      </c>
      <c r="I5" s="66" t="s">
        <v>41</v>
      </c>
      <c r="J5" s="5" t="s">
        <v>118</v>
      </c>
      <c r="K5" s="5" t="s">
        <v>119</v>
      </c>
      <c r="L5" s="5" t="s">
        <v>28</v>
      </c>
      <c r="M5" s="5" t="s">
        <v>120</v>
      </c>
      <c r="N5" s="66" t="s">
        <v>41</v>
      </c>
      <c r="O5" s="5" t="s">
        <v>118</v>
      </c>
      <c r="P5" s="5" t="s">
        <v>119</v>
      </c>
      <c r="Q5" s="5" t="s">
        <v>28</v>
      </c>
      <c r="R5" s="5" t="s">
        <v>120</v>
      </c>
      <c r="S5" s="66" t="s">
        <v>41</v>
      </c>
      <c r="T5" s="5" t="s">
        <v>118</v>
      </c>
      <c r="U5" s="5" t="s">
        <v>119</v>
      </c>
      <c r="V5" s="5" t="s">
        <v>28</v>
      </c>
      <c r="W5" s="5" t="s">
        <v>120</v>
      </c>
      <c r="X5" s="67"/>
    </row>
    <row r="6" spans="1:24" ht="30" x14ac:dyDescent="0.25">
      <c r="A6" s="73">
        <f>'FORM FOR RESIDENCY APPLICATIONS'!A6</f>
        <v>0</v>
      </c>
      <c r="B6" s="73" t="str">
        <f>'FORM FOR RESIDENCY APPLICATIONS'!B6</f>
        <v>R1</v>
      </c>
      <c r="C6" s="56" t="str">
        <f>'FORM FOR RESIDENCY APPLICATIONS'!C6</f>
        <v>Specific training in established conventional research methods and technological procedures offered by the host institution. </v>
      </c>
      <c r="D6" s="73">
        <f>'FORM FOR RESIDENCY APPLICATIONS'!D6</f>
        <v>0</v>
      </c>
      <c r="E6" s="73">
        <f>'FORM FOR RESIDENCY APPLICATIONS'!E6</f>
        <v>0</v>
      </c>
      <c r="F6" s="73">
        <f>'FORM FOR RESIDENCY APPLICATIONS'!F6</f>
        <v>0</v>
      </c>
      <c r="G6" s="73">
        <f>'FORM FOR RESIDENCY APPLICATIONS'!G6</f>
        <v>0</v>
      </c>
      <c r="H6" s="73">
        <f>'FORM FOR RESIDENCY APPLICATIONS'!H6</f>
        <v>0</v>
      </c>
      <c r="I6" s="74"/>
      <c r="J6" s="44"/>
      <c r="K6" s="44"/>
      <c r="L6" s="44"/>
      <c r="M6" s="44"/>
      <c r="N6" s="44"/>
      <c r="O6" s="44"/>
      <c r="P6" s="44"/>
      <c r="Q6" s="44"/>
      <c r="R6" s="44"/>
      <c r="S6" s="44"/>
      <c r="T6" s="44"/>
      <c r="U6" s="44"/>
      <c r="V6" s="44"/>
      <c r="W6" s="44"/>
      <c r="X6" s="63" t="s">
        <v>33</v>
      </c>
    </row>
    <row r="7" spans="1:24" ht="45" x14ac:dyDescent="0.25">
      <c r="A7" s="73">
        <f>'FORM FOR RESIDENCY APPLICATIONS'!A7</f>
        <v>0</v>
      </c>
      <c r="B7" s="73" t="str">
        <f>'FORM FOR RESIDENCY APPLICATIONS'!B7</f>
        <v>R2</v>
      </c>
      <c r="C7" s="56" t="str">
        <f>'FORM FOR RESIDENCY APPLICATIONS'!C7</f>
        <v xml:space="preserve">Planning, organisation, and conduct as well as statistical analysis and documentation of an original veterinary parasitology research study within a research field chosen by the resident and agreed with the supervisor. </v>
      </c>
      <c r="D7" s="73">
        <f>'FORM FOR RESIDENCY APPLICATIONS'!D7</f>
        <v>0</v>
      </c>
      <c r="E7" s="73">
        <f>'FORM FOR RESIDENCY APPLICATIONS'!E7</f>
        <v>0</v>
      </c>
      <c r="F7" s="73">
        <f>'FORM FOR RESIDENCY APPLICATIONS'!F7</f>
        <v>0</v>
      </c>
      <c r="G7" s="73">
        <f>'FORM FOR RESIDENCY APPLICATIONS'!G7</f>
        <v>0</v>
      </c>
      <c r="H7" s="73">
        <f>'FORM FOR RESIDENCY APPLICATIONS'!H7</f>
        <v>0</v>
      </c>
      <c r="I7" s="74"/>
      <c r="J7" s="44"/>
      <c r="K7" s="44"/>
      <c r="L7" s="44"/>
      <c r="M7" s="44"/>
      <c r="N7" s="44"/>
      <c r="O7" s="44"/>
      <c r="P7" s="44"/>
      <c r="Q7" s="44"/>
      <c r="R7" s="44"/>
      <c r="S7" s="44"/>
      <c r="T7" s="44"/>
      <c r="U7" s="44"/>
      <c r="V7" s="44"/>
      <c r="W7" s="44"/>
      <c r="X7" s="63" t="s">
        <v>74</v>
      </c>
    </row>
    <row r="8" spans="1:24" ht="75" x14ac:dyDescent="0.25">
      <c r="A8" s="73">
        <f>'FORM FOR RESIDENCY APPLICATIONS'!A8</f>
        <v>0</v>
      </c>
      <c r="B8" s="73" t="str">
        <f>'FORM FOR RESIDENCY APPLICATIONS'!B8</f>
        <v>R3</v>
      </c>
      <c r="C8" s="56" t="str">
        <f>'FORM FOR RESIDENCY APPLICATIONS'!C8</f>
        <v>Compilation, analysis and scientific presentation of own data; identification of journal, preparation of manuscript, organisation of co-author contributions, preparation for submission, submission of manuscript.</v>
      </c>
      <c r="D8" s="73">
        <f>'FORM FOR RESIDENCY APPLICATIONS'!D8</f>
        <v>0</v>
      </c>
      <c r="E8" s="73">
        <f>'FORM FOR RESIDENCY APPLICATIONS'!E8</f>
        <v>0</v>
      </c>
      <c r="F8" s="73">
        <f>'FORM FOR RESIDENCY APPLICATIONS'!F8</f>
        <v>0</v>
      </c>
      <c r="G8" s="73">
        <f>'FORM FOR RESIDENCY APPLICATIONS'!G8</f>
        <v>0</v>
      </c>
      <c r="H8" s="73">
        <f>'FORM FOR RESIDENCY APPLICATIONS'!H8</f>
        <v>0</v>
      </c>
      <c r="I8" s="74"/>
      <c r="J8" s="44"/>
      <c r="K8" s="44"/>
      <c r="L8" s="44"/>
      <c r="M8" s="44"/>
      <c r="N8" s="44"/>
      <c r="O8" s="44"/>
      <c r="P8" s="44"/>
      <c r="Q8" s="44"/>
      <c r="R8" s="44"/>
      <c r="S8" s="44"/>
      <c r="T8" s="44"/>
      <c r="U8" s="44"/>
      <c r="V8" s="44"/>
      <c r="W8" s="44"/>
      <c r="X8" s="11" t="s">
        <v>37</v>
      </c>
    </row>
    <row r="9" spans="1:24" ht="45" x14ac:dyDescent="0.25">
      <c r="A9" s="73">
        <f>'FORM FOR RESIDENCY APPLICATIONS'!A9</f>
        <v>0</v>
      </c>
      <c r="B9" s="73" t="str">
        <f>'FORM FOR RESIDENCY APPLICATIONS'!B9</f>
        <v>R4</v>
      </c>
      <c r="C9" s="56" t="str">
        <f>'FORM FOR RESIDENCY APPLICATIONS'!C9</f>
        <v>Active participation (i.e. oral or poster presentation) at national and international scientific conferences including preparation and presntations (oral presentations/posters)</v>
      </c>
      <c r="D9" s="73">
        <f>'FORM FOR RESIDENCY APPLICATIONS'!D9</f>
        <v>0</v>
      </c>
      <c r="E9" s="73">
        <f>'FORM FOR RESIDENCY APPLICATIONS'!E9</f>
        <v>0</v>
      </c>
      <c r="F9" s="73">
        <f>'FORM FOR RESIDENCY APPLICATIONS'!F9</f>
        <v>0</v>
      </c>
      <c r="G9" s="73">
        <f>'FORM FOR RESIDENCY APPLICATIONS'!G9</f>
        <v>0</v>
      </c>
      <c r="H9" s="73">
        <f>'FORM FOR RESIDENCY APPLICATIONS'!H9</f>
        <v>0</v>
      </c>
      <c r="I9" s="74"/>
      <c r="J9" s="44"/>
      <c r="K9" s="44"/>
      <c r="L9" s="44"/>
      <c r="M9" s="44"/>
      <c r="N9" s="44"/>
      <c r="O9" s="44"/>
      <c r="P9" s="44"/>
      <c r="Q9" s="44"/>
      <c r="R9" s="44"/>
      <c r="S9" s="44"/>
      <c r="T9" s="44"/>
      <c r="U9" s="44"/>
      <c r="V9" s="44"/>
      <c r="W9" s="44"/>
      <c r="X9" s="64" t="s">
        <v>60</v>
      </c>
    </row>
    <row r="10" spans="1:24" x14ac:dyDescent="0.25">
      <c r="A10" s="73">
        <f>'FORM FOR RESIDENCY APPLICATIONS'!A10</f>
        <v>0</v>
      </c>
      <c r="B10" s="73" t="str">
        <f>'FORM FOR RESIDENCY APPLICATIONS'!B10</f>
        <v>R5</v>
      </c>
      <c r="C10" s="56" t="str">
        <f>'FORM FOR RESIDENCY APPLICATIONS'!C10</f>
        <v>Other (specifiy)</v>
      </c>
      <c r="D10" s="73">
        <f>'FORM FOR RESIDENCY APPLICATIONS'!D10</f>
        <v>0</v>
      </c>
      <c r="E10" s="73">
        <f>'FORM FOR RESIDENCY APPLICATIONS'!E10</f>
        <v>0</v>
      </c>
      <c r="F10" s="73">
        <f>'FORM FOR RESIDENCY APPLICATIONS'!F10</f>
        <v>0</v>
      </c>
      <c r="G10" s="73">
        <f>'FORM FOR RESIDENCY APPLICATIONS'!G10</f>
        <v>0</v>
      </c>
      <c r="H10" s="73">
        <f>'FORM FOR RESIDENCY APPLICATIONS'!H10</f>
        <v>0</v>
      </c>
      <c r="I10" s="74"/>
      <c r="J10" s="44"/>
      <c r="K10" s="44"/>
      <c r="L10" s="44"/>
      <c r="M10" s="44"/>
      <c r="N10" s="44"/>
      <c r="O10" s="44"/>
      <c r="P10" s="44"/>
      <c r="Q10" s="44"/>
      <c r="R10" s="44"/>
      <c r="S10" s="44"/>
      <c r="T10" s="44"/>
      <c r="U10" s="44"/>
      <c r="V10" s="44"/>
      <c r="W10" s="44"/>
      <c r="X10" s="63"/>
    </row>
    <row r="11" spans="1:24" x14ac:dyDescent="0.25">
      <c r="A11" s="73" t="str">
        <f>'FORM FOR RESIDENCY APPLICATIONS'!A11</f>
        <v>Research Activities and Publications</v>
      </c>
      <c r="B11" s="73" t="str">
        <f>'FORM FOR RESIDENCY APPLICATIONS'!B11</f>
        <v>SUBTOTAL R</v>
      </c>
      <c r="C11" s="56" t="str">
        <f>'FORM FOR RESIDENCY APPLICATIONS'!C11</f>
        <v>total number of weeks should be 30-42</v>
      </c>
      <c r="D11" s="73">
        <f>'FORM FOR RESIDENCY APPLICATIONS'!D11</f>
        <v>0</v>
      </c>
      <c r="E11" s="73">
        <f>'FORM FOR RESIDENCY APPLICATIONS'!E11</f>
        <v>0</v>
      </c>
      <c r="F11" s="73">
        <f>'FORM FOR RESIDENCY APPLICATIONS'!F11</f>
        <v>0</v>
      </c>
      <c r="G11" s="73">
        <f>'FORM FOR RESIDENCY APPLICATIONS'!G11</f>
        <v>0</v>
      </c>
      <c r="H11" s="73">
        <f>'FORM FOR RESIDENCY APPLICATIONS'!H11</f>
        <v>12</v>
      </c>
      <c r="I11" s="74"/>
      <c r="J11" s="44"/>
      <c r="K11" s="44"/>
      <c r="L11" s="44"/>
      <c r="M11" s="44"/>
      <c r="N11" s="44"/>
      <c r="O11" s="44"/>
      <c r="P11" s="44"/>
      <c r="Q11" s="44"/>
      <c r="R11" s="44"/>
      <c r="S11" s="44"/>
      <c r="T11" s="44"/>
      <c r="U11" s="44"/>
      <c r="V11" s="44"/>
      <c r="W11" s="44"/>
      <c r="X11" s="64"/>
    </row>
    <row r="12" spans="1:24" ht="30" x14ac:dyDescent="0.25">
      <c r="A12" s="73">
        <f>'FORM FOR RESIDENCY APPLICATIONS'!A12</f>
        <v>0</v>
      </c>
      <c r="B12" s="73" t="str">
        <f>'FORM FOR RESIDENCY APPLICATIONS'!B12</f>
        <v>C1</v>
      </c>
      <c r="C12" s="56" t="str">
        <f>'FORM FOR RESIDENCY APPLICATIONS'!C12</f>
        <v xml:space="preserve">Conventional parasitological diagnostics of small and large animals including protozoan, helminth and arthropod species infections. </v>
      </c>
      <c r="D12" s="73">
        <f>'FORM FOR RESIDENCY APPLICATIONS'!D12</f>
        <v>0</v>
      </c>
      <c r="E12" s="73">
        <f>'FORM FOR RESIDENCY APPLICATIONS'!E12</f>
        <v>0</v>
      </c>
      <c r="F12" s="73">
        <f>'FORM FOR RESIDENCY APPLICATIONS'!F12</f>
        <v>0</v>
      </c>
      <c r="G12" s="73">
        <f>'FORM FOR RESIDENCY APPLICATIONS'!G12</f>
        <v>0</v>
      </c>
      <c r="H12" s="73">
        <f>'FORM FOR RESIDENCY APPLICATIONS'!H12</f>
        <v>0</v>
      </c>
      <c r="I12" s="74"/>
      <c r="J12" s="44"/>
      <c r="K12" s="44"/>
      <c r="L12" s="44"/>
      <c r="M12" s="44"/>
      <c r="N12" s="44"/>
      <c r="O12" s="44"/>
      <c r="P12" s="44"/>
      <c r="Q12" s="44"/>
      <c r="R12" s="44"/>
      <c r="S12" s="44"/>
      <c r="T12" s="44"/>
      <c r="U12" s="44"/>
      <c r="V12" s="44"/>
      <c r="W12" s="44"/>
      <c r="X12" s="11" t="s">
        <v>82</v>
      </c>
    </row>
    <row r="13" spans="1:24" ht="30" x14ac:dyDescent="0.25">
      <c r="A13" s="73">
        <f>'FORM FOR RESIDENCY APPLICATIONS'!A13</f>
        <v>0</v>
      </c>
      <c r="B13" s="73" t="str">
        <f>'FORM FOR RESIDENCY APPLICATIONS'!B13</f>
        <v>C2</v>
      </c>
      <c r="C13" s="56" t="str">
        <f>'FORM FOR RESIDENCY APPLICATIONS'!C13</f>
        <v>Detailed examination and description of parasitological aspects of clinical or pathological cases presented at the chosen clinics.</v>
      </c>
      <c r="D13" s="73">
        <f>'FORM FOR RESIDENCY APPLICATIONS'!D13</f>
        <v>0</v>
      </c>
      <c r="E13" s="73">
        <f>'FORM FOR RESIDENCY APPLICATIONS'!E13</f>
        <v>0</v>
      </c>
      <c r="F13" s="73">
        <f>'FORM FOR RESIDENCY APPLICATIONS'!F13</f>
        <v>0</v>
      </c>
      <c r="G13" s="73">
        <f>'FORM FOR RESIDENCY APPLICATIONS'!G13</f>
        <v>0</v>
      </c>
      <c r="H13" s="73">
        <f>'FORM FOR RESIDENCY APPLICATIONS'!H13</f>
        <v>0</v>
      </c>
      <c r="I13" s="74"/>
      <c r="J13" s="44"/>
      <c r="K13" s="44"/>
      <c r="L13" s="44"/>
      <c r="M13" s="44"/>
      <c r="N13" s="44"/>
      <c r="O13" s="44"/>
      <c r="P13" s="44"/>
      <c r="Q13" s="44"/>
      <c r="R13" s="44"/>
      <c r="S13" s="44"/>
      <c r="T13" s="44"/>
      <c r="U13" s="44"/>
      <c r="V13" s="44"/>
      <c r="W13" s="44"/>
      <c r="X13" s="63" t="s">
        <v>44</v>
      </c>
    </row>
    <row r="14" spans="1:24" x14ac:dyDescent="0.25">
      <c r="A14" s="73">
        <f>'FORM FOR RESIDENCY APPLICATIONS'!A14</f>
        <v>0</v>
      </c>
      <c r="B14" s="73" t="str">
        <f>'FORM FOR RESIDENCY APPLICATIONS'!B14</f>
        <v>C3</v>
      </c>
      <c r="C14" s="56" t="str">
        <f>'FORM FOR RESIDENCY APPLICATIONS'!C14</f>
        <v>Personal clinical cases case log (18 cases)</v>
      </c>
      <c r="D14" s="73">
        <f>'FORM FOR RESIDENCY APPLICATIONS'!D14</f>
        <v>0</v>
      </c>
      <c r="E14" s="73">
        <f>'FORM FOR RESIDENCY APPLICATIONS'!E14</f>
        <v>0</v>
      </c>
      <c r="F14" s="73">
        <f>'FORM FOR RESIDENCY APPLICATIONS'!F14</f>
        <v>0</v>
      </c>
      <c r="G14" s="73">
        <f>'FORM FOR RESIDENCY APPLICATIONS'!G14</f>
        <v>0</v>
      </c>
      <c r="H14" s="73">
        <f>'FORM FOR RESIDENCY APPLICATIONS'!H14</f>
        <v>0</v>
      </c>
      <c r="I14" s="74"/>
      <c r="J14" s="44"/>
      <c r="K14" s="44"/>
      <c r="L14" s="44"/>
      <c r="M14" s="44"/>
      <c r="N14" s="44"/>
      <c r="O14" s="44"/>
      <c r="P14" s="44"/>
      <c r="Q14" s="44"/>
      <c r="R14" s="44"/>
      <c r="S14" s="44"/>
      <c r="T14" s="44"/>
      <c r="U14" s="44"/>
      <c r="V14" s="44"/>
      <c r="W14" s="44"/>
      <c r="X14" s="69" t="s">
        <v>50</v>
      </c>
    </row>
    <row r="15" spans="1:24" ht="45" x14ac:dyDescent="0.25">
      <c r="A15" s="73">
        <f>'FORM FOR RESIDENCY APPLICATIONS'!A15</f>
        <v>0</v>
      </c>
      <c r="B15" s="73" t="str">
        <f>'FORM FOR RESIDENCY APPLICATIONS'!B15</f>
        <v>C4</v>
      </c>
      <c r="C15" s="56" t="str">
        <f>'FORM FOR RESIDENCY APPLICATIONS'!C15</f>
        <v>Active and responsible participation during the planning, conduct or reporting of a clinical trial and respective training. (can be replaced by comparable activity)</v>
      </c>
      <c r="D15" s="73">
        <f>'FORM FOR RESIDENCY APPLICATIONS'!D15</f>
        <v>0</v>
      </c>
      <c r="E15" s="73">
        <f>'FORM FOR RESIDENCY APPLICATIONS'!E15</f>
        <v>0</v>
      </c>
      <c r="F15" s="73">
        <f>'FORM FOR RESIDENCY APPLICATIONS'!F15</f>
        <v>0</v>
      </c>
      <c r="G15" s="73">
        <f>'FORM FOR RESIDENCY APPLICATIONS'!G15</f>
        <v>0</v>
      </c>
      <c r="H15" s="73">
        <f>'FORM FOR RESIDENCY APPLICATIONS'!H15</f>
        <v>0</v>
      </c>
      <c r="I15" s="74"/>
      <c r="J15" s="44"/>
      <c r="K15" s="44"/>
      <c r="L15" s="44"/>
      <c r="M15" s="44"/>
      <c r="N15" s="44"/>
      <c r="O15" s="44"/>
      <c r="P15" s="44"/>
      <c r="Q15" s="44"/>
      <c r="R15" s="44"/>
      <c r="S15" s="44"/>
      <c r="T15" s="44"/>
      <c r="U15" s="44"/>
      <c r="V15" s="44"/>
      <c r="W15" s="44"/>
      <c r="X15" s="63" t="s">
        <v>29</v>
      </c>
    </row>
    <row r="16" spans="1:24" x14ac:dyDescent="0.25">
      <c r="A16" s="73">
        <f>'FORM FOR RESIDENCY APPLICATIONS'!A16</f>
        <v>0</v>
      </c>
      <c r="B16" s="73" t="str">
        <f>'FORM FOR RESIDENCY APPLICATIONS'!B16</f>
        <v>C5</v>
      </c>
      <c r="C16" s="56" t="str">
        <f>'FORM FOR RESIDENCY APPLICATIONS'!C16</f>
        <v>Other (specifiy)</v>
      </c>
      <c r="D16" s="73">
        <f>'FORM FOR RESIDENCY APPLICATIONS'!D16</f>
        <v>0</v>
      </c>
      <c r="E16" s="73">
        <f>'FORM FOR RESIDENCY APPLICATIONS'!E16</f>
        <v>0</v>
      </c>
      <c r="F16" s="73">
        <f>'FORM FOR RESIDENCY APPLICATIONS'!F16</f>
        <v>0</v>
      </c>
      <c r="G16" s="73">
        <f>'FORM FOR RESIDENCY APPLICATIONS'!G16</f>
        <v>0</v>
      </c>
      <c r="H16" s="73">
        <f>'FORM FOR RESIDENCY APPLICATIONS'!H16</f>
        <v>0</v>
      </c>
      <c r="I16" s="74"/>
      <c r="J16" s="44"/>
      <c r="K16" s="44"/>
      <c r="L16" s="44"/>
      <c r="M16" s="44"/>
      <c r="N16" s="44"/>
      <c r="O16" s="44"/>
      <c r="P16" s="44"/>
      <c r="Q16" s="44"/>
      <c r="R16" s="44"/>
      <c r="S16" s="44"/>
      <c r="T16" s="44"/>
      <c r="U16" s="44"/>
      <c r="V16" s="44"/>
      <c r="W16" s="44"/>
      <c r="X16" s="63"/>
    </row>
    <row r="17" spans="1:24" x14ac:dyDescent="0.25">
      <c r="A17" s="73" t="str">
        <f>'FORM FOR RESIDENCY APPLICATIONS'!A17</f>
        <v>Clincal and diagnostic activities</v>
      </c>
      <c r="B17" s="73" t="str">
        <f>'FORM FOR RESIDENCY APPLICATIONS'!B17</f>
        <v>SUBTOTAL C</v>
      </c>
      <c r="C17" s="56" t="str">
        <f>'FORM FOR RESIDENCY APPLICATIONS'!C17</f>
        <v>total number of weeks should be 30-42, partition = suggestion</v>
      </c>
      <c r="D17" s="73">
        <f>'FORM FOR RESIDENCY APPLICATIONS'!D17</f>
        <v>0</v>
      </c>
      <c r="E17" s="73">
        <f>'FORM FOR RESIDENCY APPLICATIONS'!E17</f>
        <v>0</v>
      </c>
      <c r="F17" s="73">
        <f>'FORM FOR RESIDENCY APPLICATIONS'!F17</f>
        <v>0</v>
      </c>
      <c r="G17" s="73">
        <f>'FORM FOR RESIDENCY APPLICATIONS'!G17</f>
        <v>0</v>
      </c>
      <c r="H17" s="73">
        <f>'FORM FOR RESIDENCY APPLICATIONS'!H17</f>
        <v>12</v>
      </c>
      <c r="I17" s="74"/>
      <c r="J17" s="44"/>
      <c r="K17" s="44"/>
      <c r="L17" s="44"/>
      <c r="M17" s="44"/>
      <c r="N17" s="44"/>
      <c r="O17" s="44"/>
      <c r="P17" s="44"/>
      <c r="Q17" s="44"/>
      <c r="R17" s="44"/>
      <c r="S17" s="44"/>
      <c r="T17" s="44"/>
      <c r="U17" s="44"/>
      <c r="V17" s="44"/>
      <c r="W17" s="44"/>
      <c r="X17" s="63"/>
    </row>
    <row r="18" spans="1:24" ht="75" x14ac:dyDescent="0.25">
      <c r="A18" s="73">
        <f>'FORM FOR RESIDENCY APPLICATIONS'!A18</f>
        <v>0</v>
      </c>
      <c r="B18" s="73" t="str">
        <f>'FORM FOR RESIDENCY APPLICATIONS'!B18</f>
        <v>T1</v>
      </c>
      <c r="C18" s="56" t="str">
        <f>'FORM FOR RESIDENCY APPLICATIONS'!C18</f>
        <v>Active participation in veterinary parasitology teaching e.g. as assistant lecturer/lecturer in lectures, practicals, seminar or other courses, including graduate teaching in structured courses or in continuing education courses for veterinarians (incl. webinars, e-learning courses, preparation of educational material, remote learning courses...)</v>
      </c>
      <c r="D18" s="73">
        <f>'FORM FOR RESIDENCY APPLICATIONS'!D18</f>
        <v>0</v>
      </c>
      <c r="E18" s="73">
        <f>'FORM FOR RESIDENCY APPLICATIONS'!E18</f>
        <v>0</v>
      </c>
      <c r="F18" s="73">
        <f>'FORM FOR RESIDENCY APPLICATIONS'!F18</f>
        <v>0</v>
      </c>
      <c r="G18" s="73">
        <f>'FORM FOR RESIDENCY APPLICATIONS'!G18</f>
        <v>0</v>
      </c>
      <c r="H18" s="73">
        <f>'FORM FOR RESIDENCY APPLICATIONS'!H18</f>
        <v>0</v>
      </c>
      <c r="I18" s="74"/>
      <c r="J18" s="44"/>
      <c r="K18" s="44"/>
      <c r="L18" s="44"/>
      <c r="M18" s="44"/>
      <c r="N18" s="44"/>
      <c r="O18" s="44"/>
      <c r="P18" s="44"/>
      <c r="Q18" s="44"/>
      <c r="R18" s="44"/>
      <c r="S18" s="44"/>
      <c r="T18" s="44"/>
      <c r="U18" s="44"/>
      <c r="V18" s="44"/>
      <c r="W18" s="44"/>
      <c r="X18" s="11" t="s">
        <v>83</v>
      </c>
    </row>
    <row r="19" spans="1:24" x14ac:dyDescent="0.25">
      <c r="A19" s="73" t="str">
        <f>'FORM FOR RESIDENCY APPLICATIONS'!A19</f>
        <v>Teaching activities</v>
      </c>
      <c r="B19" s="73" t="str">
        <f>'FORM FOR RESIDENCY APPLICATIONS'!B19</f>
        <v>SUBTOTAL T</v>
      </c>
      <c r="C19" s="56" t="str">
        <f>'FORM FOR RESIDENCY APPLICATIONS'!C19</f>
        <v>total number of weeks should be 5-7</v>
      </c>
      <c r="D19" s="73">
        <f>'FORM FOR RESIDENCY APPLICATIONS'!D19</f>
        <v>0</v>
      </c>
      <c r="E19" s="73">
        <f>'FORM FOR RESIDENCY APPLICATIONS'!E19</f>
        <v>0</v>
      </c>
      <c r="F19" s="73">
        <f>'FORM FOR RESIDENCY APPLICATIONS'!F19</f>
        <v>0</v>
      </c>
      <c r="G19" s="73">
        <f>'FORM FOR RESIDENCY APPLICATIONS'!G19</f>
        <v>0</v>
      </c>
      <c r="H19" s="73">
        <f>'FORM FOR RESIDENCY APPLICATIONS'!H19</f>
        <v>2</v>
      </c>
      <c r="I19" s="74"/>
      <c r="J19" s="44"/>
      <c r="K19" s="44"/>
      <c r="L19" s="44"/>
      <c r="M19" s="44"/>
      <c r="N19" s="44"/>
      <c r="O19" s="44"/>
      <c r="P19" s="44"/>
      <c r="Q19" s="44"/>
      <c r="R19" s="44"/>
      <c r="S19" s="44"/>
      <c r="T19" s="44"/>
      <c r="U19" s="44"/>
      <c r="V19" s="44"/>
      <c r="W19" s="44"/>
      <c r="X19" s="63"/>
    </row>
    <row r="20" spans="1:24" ht="45" x14ac:dyDescent="0.25">
      <c r="A20" s="73">
        <f>'FORM FOR RESIDENCY APPLICATIONS'!A20</f>
        <v>0</v>
      </c>
      <c r="B20" s="73" t="str">
        <f>'FORM FOR RESIDENCY APPLICATIONS'!B20</f>
        <v>M1</v>
      </c>
      <c r="C20" s="56" t="str">
        <f>'FORM FOR RESIDENCY APPLICATIONS'!C20</f>
        <v>Meetings with supervisor(s)</v>
      </c>
      <c r="D20" s="73">
        <f>'FORM FOR RESIDENCY APPLICATIONS'!D20</f>
        <v>0</v>
      </c>
      <c r="E20" s="73">
        <f>'FORM FOR RESIDENCY APPLICATIONS'!E20</f>
        <v>0</v>
      </c>
      <c r="F20" s="73">
        <f>'FORM FOR RESIDENCY APPLICATIONS'!F20</f>
        <v>0</v>
      </c>
      <c r="G20" s="73">
        <f>'FORM FOR RESIDENCY APPLICATIONS'!G20</f>
        <v>0</v>
      </c>
      <c r="H20" s="73">
        <f>'FORM FOR RESIDENCY APPLICATIONS'!H20</f>
        <v>0</v>
      </c>
      <c r="I20" s="74"/>
      <c r="J20" s="44"/>
      <c r="K20" s="44"/>
      <c r="L20" s="44"/>
      <c r="M20" s="44"/>
      <c r="N20" s="44"/>
      <c r="O20" s="44"/>
      <c r="P20" s="44"/>
      <c r="Q20" s="44"/>
      <c r="R20" s="44"/>
      <c r="S20" s="44"/>
      <c r="T20" s="44"/>
      <c r="U20" s="44"/>
      <c r="V20" s="44"/>
      <c r="W20" s="44"/>
      <c r="X20" s="11" t="s">
        <v>68</v>
      </c>
    </row>
    <row r="21" spans="1:24" x14ac:dyDescent="0.25">
      <c r="A21" s="73" t="str">
        <f>'FORM FOR RESIDENCY APPLICATIONS'!A21</f>
        <v>Meetings</v>
      </c>
      <c r="B21" s="73" t="str">
        <f>'FORM FOR RESIDENCY APPLICATIONS'!B21</f>
        <v>SUBTOTAL M</v>
      </c>
      <c r="C21" s="56" t="str">
        <f>'FORM FOR RESIDENCY APPLICATIONS'!C21</f>
        <v>minimum nunber of meetings: 4/year</v>
      </c>
      <c r="D21" s="73">
        <f>'FORM FOR RESIDENCY APPLICATIONS'!D21</f>
        <v>0</v>
      </c>
      <c r="E21" s="73">
        <f>'FORM FOR RESIDENCY APPLICATIONS'!E21</f>
        <v>0</v>
      </c>
      <c r="F21" s="73">
        <f>'FORM FOR RESIDENCY APPLICATIONS'!F21</f>
        <v>0</v>
      </c>
      <c r="G21" s="73">
        <f>'FORM FOR RESIDENCY APPLICATIONS'!G21</f>
        <v>0</v>
      </c>
      <c r="H21" s="73">
        <f>'FORM FOR RESIDENCY APPLICATIONS'!H21</f>
        <v>0</v>
      </c>
      <c r="I21" s="74"/>
      <c r="J21" s="44"/>
      <c r="K21" s="44"/>
      <c r="L21" s="44"/>
      <c r="M21" s="44"/>
      <c r="N21" s="44"/>
      <c r="O21" s="44"/>
      <c r="P21" s="44"/>
      <c r="Q21" s="44"/>
      <c r="R21" s="44"/>
      <c r="S21" s="44"/>
      <c r="T21" s="44"/>
      <c r="U21" s="44"/>
      <c r="V21" s="44"/>
      <c r="W21" s="44"/>
      <c r="X21" s="63"/>
    </row>
    <row r="22" spans="1:24" ht="45" x14ac:dyDescent="0.25">
      <c r="A22" s="73">
        <f>'FORM FOR RESIDENCY APPLICATIONS'!A22</f>
        <v>0</v>
      </c>
      <c r="B22" s="73" t="str">
        <f>'FORM FOR RESIDENCY APPLICATIONS'!B22</f>
        <v>E1</v>
      </c>
      <c r="C22" s="56" t="str">
        <f>'FORM FOR RESIDENCY APPLICATIONS'!C22</f>
        <v xml:space="preserve">course work and training in generic and general skills (e.g. scientific writing, good clincal practice in animal trials, statistics, epidemiology, immunology, clincal pathology…..) </v>
      </c>
      <c r="D22" s="73">
        <f>'FORM FOR RESIDENCY APPLICATIONS'!D22</f>
        <v>6</v>
      </c>
      <c r="E22" s="73">
        <f>'FORM FOR RESIDENCY APPLICATIONS'!E22</f>
        <v>0</v>
      </c>
      <c r="F22" s="73">
        <f>'FORM FOR RESIDENCY APPLICATIONS'!F22</f>
        <v>0</v>
      </c>
      <c r="G22" s="73">
        <f>'FORM FOR RESIDENCY APPLICATIONS'!G22</f>
        <v>0</v>
      </c>
      <c r="H22" s="73">
        <f>'FORM FOR RESIDENCY APPLICATIONS'!H22</f>
        <v>2</v>
      </c>
      <c r="I22" s="74"/>
      <c r="J22" s="44"/>
      <c r="K22" s="44"/>
      <c r="L22" s="44"/>
      <c r="M22" s="44"/>
      <c r="N22" s="44"/>
      <c r="O22" s="44"/>
      <c r="P22" s="44"/>
      <c r="Q22" s="44"/>
      <c r="R22" s="44"/>
      <c r="S22" s="44"/>
      <c r="T22" s="44"/>
      <c r="U22" s="44"/>
      <c r="V22" s="44"/>
      <c r="W22" s="44"/>
      <c r="X22" s="11" t="s">
        <v>63</v>
      </c>
    </row>
    <row r="23" spans="1:24" ht="45" x14ac:dyDescent="0.25">
      <c r="A23" s="73">
        <f>'FORM FOR RESIDENCY APPLICATIONS'!A23</f>
        <v>0</v>
      </c>
      <c r="B23" s="73" t="str">
        <f>'FORM FOR RESIDENCY APPLICATIONS'!B23</f>
        <v>E2</v>
      </c>
      <c r="C23" s="56" t="str">
        <f>'FORM FOR RESIDENCY APPLICATIONS'!C23</f>
        <v>Specific training in research and/or diangostic/clincal training in other locations (externships, summer schools, structured courses outside the primary location)</v>
      </c>
      <c r="D23" s="73">
        <f>'FORM FOR RESIDENCY APPLICATIONS'!D23</f>
        <v>6</v>
      </c>
      <c r="E23" s="73">
        <f>'FORM FOR RESIDENCY APPLICATIONS'!E23</f>
        <v>0</v>
      </c>
      <c r="F23" s="73">
        <f>'FORM FOR RESIDENCY APPLICATIONS'!F23</f>
        <v>0</v>
      </c>
      <c r="G23" s="73">
        <f>'FORM FOR RESIDENCY APPLICATIONS'!G23</f>
        <v>0</v>
      </c>
      <c r="H23" s="73">
        <f>'FORM FOR RESIDENCY APPLICATIONS'!H23</f>
        <v>2</v>
      </c>
      <c r="I23" s="74"/>
      <c r="J23" s="44"/>
      <c r="K23" s="44"/>
      <c r="L23" s="44"/>
      <c r="M23" s="44"/>
      <c r="N23" s="44"/>
      <c r="O23" s="44"/>
      <c r="P23" s="44"/>
      <c r="Q23" s="44"/>
      <c r="R23" s="44"/>
      <c r="S23" s="44"/>
      <c r="T23" s="44"/>
      <c r="U23" s="44"/>
      <c r="V23" s="44"/>
      <c r="W23" s="44"/>
      <c r="X23" s="11" t="s">
        <v>63</v>
      </c>
    </row>
    <row r="24" spans="1:24" x14ac:dyDescent="0.25">
      <c r="A24" s="73">
        <f>'FORM FOR RESIDENCY APPLICATIONS'!A24</f>
        <v>0</v>
      </c>
      <c r="B24" s="73" t="str">
        <f>'FORM FOR RESIDENCY APPLICATIONS'!B24</f>
        <v>E3</v>
      </c>
      <c r="C24" s="56" t="str">
        <f>'FORM FOR RESIDENCY APPLICATIONS'!C24</f>
        <v>Other (specifiy)</v>
      </c>
      <c r="D24" s="73">
        <f>'FORM FOR RESIDENCY APPLICATIONS'!D24</f>
        <v>0</v>
      </c>
      <c r="E24" s="73">
        <f>'FORM FOR RESIDENCY APPLICATIONS'!E24</f>
        <v>0</v>
      </c>
      <c r="F24" s="73">
        <f>'FORM FOR RESIDENCY APPLICATIONS'!F24</f>
        <v>0</v>
      </c>
      <c r="G24" s="73">
        <f>'FORM FOR RESIDENCY APPLICATIONS'!G24</f>
        <v>0</v>
      </c>
      <c r="H24" s="73">
        <f>'FORM FOR RESIDENCY APPLICATIONS'!H24</f>
        <v>0</v>
      </c>
      <c r="I24" s="74"/>
      <c r="J24" s="44"/>
      <c r="K24" s="44"/>
      <c r="L24" s="44"/>
      <c r="M24" s="44"/>
      <c r="N24" s="44"/>
      <c r="O24" s="44"/>
      <c r="P24" s="44"/>
      <c r="Q24" s="44"/>
      <c r="R24" s="44"/>
      <c r="S24" s="44"/>
      <c r="T24" s="44"/>
      <c r="U24" s="44"/>
      <c r="V24" s="44"/>
      <c r="W24" s="44"/>
      <c r="X24" s="63"/>
    </row>
    <row r="25" spans="1:24" x14ac:dyDescent="0.25">
      <c r="A25" s="73" t="str">
        <f>'FORM FOR RESIDENCY APPLICATIONS'!A25</f>
        <v>Training in institutions other than the primary institution</v>
      </c>
      <c r="B25" s="73" t="str">
        <f>'FORM FOR RESIDENCY APPLICATIONS'!B25</f>
        <v>SUBTOTAL E</v>
      </c>
      <c r="C25" s="56" t="str">
        <f>'FORM FOR RESIDENCY APPLICATIONS'!C25</f>
        <v>total number of weeks should be 14-18</v>
      </c>
      <c r="D25" s="73">
        <f>'FORM FOR RESIDENCY APPLICATIONS'!D25</f>
        <v>0</v>
      </c>
      <c r="E25" s="73">
        <f>'FORM FOR RESIDENCY APPLICATIONS'!E25</f>
        <v>0</v>
      </c>
      <c r="F25" s="73">
        <f>'FORM FOR RESIDENCY APPLICATIONS'!F25</f>
        <v>0</v>
      </c>
      <c r="G25" s="73">
        <f>'FORM FOR RESIDENCY APPLICATIONS'!G25</f>
        <v>0</v>
      </c>
      <c r="H25" s="73">
        <f>'FORM FOR RESIDENCY APPLICATIONS'!H25</f>
        <v>4</v>
      </c>
      <c r="I25" s="74"/>
      <c r="J25" s="44"/>
      <c r="K25" s="44"/>
      <c r="L25" s="44"/>
      <c r="M25" s="44"/>
      <c r="N25" s="44"/>
      <c r="O25" s="44"/>
      <c r="P25" s="44"/>
      <c r="Q25" s="44"/>
      <c r="R25" s="44"/>
      <c r="S25" s="44"/>
      <c r="T25" s="44"/>
      <c r="U25" s="44"/>
      <c r="V25" s="44"/>
      <c r="W25" s="44"/>
      <c r="X25" s="63"/>
    </row>
    <row r="26" spans="1:24" x14ac:dyDescent="0.25">
      <c r="A26" s="73">
        <f>'FORM FOR RESIDENCY APPLICATIONS'!A26</f>
        <v>0</v>
      </c>
      <c r="B26" s="73" t="str">
        <f>'FORM FOR RESIDENCY APPLICATIONS'!B26</f>
        <v>TOTAL</v>
      </c>
      <c r="C26" s="56">
        <f>'FORM FOR RESIDENCY APPLICATIONS'!C26</f>
        <v>0</v>
      </c>
      <c r="D26" s="73">
        <f>'FORM FOR RESIDENCY APPLICATIONS'!D26</f>
        <v>0</v>
      </c>
      <c r="E26" s="73">
        <f>'FORM FOR RESIDENCY APPLICATIONS'!E26</f>
        <v>0</v>
      </c>
      <c r="F26" s="73">
        <f>'FORM FOR RESIDENCY APPLICATIONS'!F26</f>
        <v>0</v>
      </c>
      <c r="G26" s="73">
        <f>'FORM FOR RESIDENCY APPLICATIONS'!G26</f>
        <v>0</v>
      </c>
      <c r="H26" s="73">
        <f>'FORM FOR RESIDENCY APPLICATIONS'!H26</f>
        <v>30</v>
      </c>
      <c r="I26" s="74"/>
      <c r="J26" s="44"/>
      <c r="K26" s="44"/>
      <c r="L26" s="44"/>
      <c r="M26" s="44"/>
      <c r="N26" s="44"/>
      <c r="O26" s="44"/>
      <c r="P26" s="44"/>
      <c r="Q26" s="44"/>
      <c r="R26" s="44"/>
      <c r="S26" s="44"/>
      <c r="T26" s="44"/>
      <c r="U26" s="44"/>
      <c r="V26" s="44"/>
      <c r="W26" s="44"/>
      <c r="X26" s="63"/>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FRAMEWORK 4 YEARS</vt:lpstr>
      <vt:lpstr>FRAMEWORK 3 YEARS</vt:lpstr>
      <vt:lpstr>INTERNSHIP ACTIVITIES</vt:lpstr>
      <vt:lpstr>FORM FOR RESIDENCY APPLICATIONS</vt:lpstr>
      <vt:lpstr>FORM FOR REPORTS</vt:lpstr>
    </vt:vector>
  </TitlesOfParts>
  <Company>Vetmeduni Vienna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Joachim Anja</dc:creator>
  <cp:lastModifiedBy>Aránzazu Meana</cp:lastModifiedBy>
  <cp:lastPrinted>2018-08-16T12:12:24Z</cp:lastPrinted>
  <dcterms:created xsi:type="dcterms:W3CDTF">2018-07-16T12:13:58Z</dcterms:created>
  <dcterms:modified xsi:type="dcterms:W3CDTF">2022-11-23T17:07:11Z</dcterms:modified>
</cp:coreProperties>
</file>